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ichStyles.xml" ContentType="application/vnd.ms-excel.richstyles+xml"/>
  <Override PartName="/xl/richData/rdsupportingpropertybagstructure.xml" ContentType="application/vnd.ms-excel.rdsupportingpropertybagstructure+xml"/>
  <Override PartName="/xl/richData/rdsupportingpropertybag.xml" ContentType="application/vnd.ms-excel.rdsupportingpropertybag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brank\Documents\Book Stock Prediction\"/>
    </mc:Choice>
  </mc:AlternateContent>
  <xr:revisionPtr revIDLastSave="0" documentId="13_ncr:1_{87C75C6A-2B3E-43E6-95C0-55E08AEB1682}" xr6:coauthVersionLast="47" xr6:coauthVersionMax="47" xr10:uidLastSave="{00000000-0000-0000-0000-000000000000}"/>
  <bookViews>
    <workbookView xWindow="-28920" yWindow="-120" windowWidth="29040" windowHeight="15720" activeTab="3" xr2:uid="{8C75F238-5524-46B9-B449-521C255BD512}"/>
  </bookViews>
  <sheets>
    <sheet name="Fig 1_2" sheetId="2" r:id="rId1"/>
    <sheet name="Fig 3_8" sheetId="3" r:id="rId2"/>
    <sheet name="Fig 9" sheetId="4" r:id="rId3"/>
    <sheet name="Fig 10" sheetId="5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3" l="1"/>
  <c r="N4" i="5" l="1"/>
  <c r="N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N81" i="5"/>
  <c r="N82" i="5"/>
  <c r="N83" i="5"/>
  <c r="N84" i="5"/>
  <c r="N85" i="5"/>
  <c r="N86" i="5"/>
  <c r="N87" i="5"/>
  <c r="N88" i="5"/>
  <c r="N89" i="5"/>
  <c r="N90" i="5"/>
  <c r="N91" i="5"/>
  <c r="N92" i="5"/>
  <c r="N93" i="5"/>
  <c r="N94" i="5"/>
  <c r="N95" i="5"/>
  <c r="N96" i="5"/>
  <c r="N97" i="5"/>
  <c r="N98" i="5"/>
  <c r="N99" i="5"/>
  <c r="N100" i="5"/>
  <c r="N101" i="5"/>
  <c r="N102" i="5"/>
  <c r="N103" i="5"/>
  <c r="N104" i="5"/>
  <c r="N105" i="5"/>
  <c r="N106" i="5"/>
  <c r="N107" i="5"/>
  <c r="N108" i="5"/>
  <c r="N109" i="5"/>
  <c r="N110" i="5"/>
  <c r="N111" i="5"/>
  <c r="N112" i="5"/>
  <c r="N113" i="5"/>
  <c r="N114" i="5"/>
  <c r="N115" i="5"/>
  <c r="N116" i="5"/>
  <c r="N117" i="5"/>
  <c r="N118" i="5"/>
  <c r="N119" i="5"/>
  <c r="N120" i="5"/>
  <c r="N121" i="5"/>
  <c r="N122" i="5"/>
  <c r="N123" i="5"/>
  <c r="N124" i="5"/>
  <c r="N125" i="5"/>
  <c r="N126" i="5"/>
  <c r="N127" i="5"/>
  <c r="N128" i="5"/>
  <c r="N129" i="5"/>
  <c r="N130" i="5"/>
  <c r="N131" i="5"/>
  <c r="N132" i="5"/>
  <c r="N133" i="5"/>
  <c r="N134" i="5"/>
  <c r="N135" i="5"/>
  <c r="N136" i="5"/>
  <c r="N137" i="5"/>
  <c r="N138" i="5"/>
  <c r="N139" i="5"/>
  <c r="N140" i="5"/>
  <c r="N141" i="5"/>
  <c r="N142" i="5"/>
  <c r="N143" i="5"/>
  <c r="N144" i="5"/>
  <c r="N145" i="5"/>
  <c r="N146" i="5"/>
  <c r="N147" i="5"/>
  <c r="N148" i="5"/>
  <c r="N149" i="5"/>
  <c r="N150" i="5"/>
  <c r="N151" i="5"/>
  <c r="N152" i="5"/>
  <c r="N153" i="5"/>
  <c r="N154" i="5"/>
  <c r="N155" i="5"/>
  <c r="N156" i="5"/>
  <c r="N157" i="5"/>
  <c r="N158" i="5"/>
  <c r="N159" i="5"/>
  <c r="N160" i="5"/>
  <c r="N161" i="5"/>
  <c r="N162" i="5"/>
  <c r="N163" i="5"/>
  <c r="N164" i="5"/>
  <c r="N165" i="5"/>
  <c r="N166" i="5"/>
  <c r="N167" i="5"/>
  <c r="N168" i="5"/>
  <c r="N169" i="5"/>
  <c r="N170" i="5"/>
  <c r="N171" i="5"/>
  <c r="N172" i="5"/>
  <c r="N173" i="5"/>
  <c r="N174" i="5"/>
  <c r="N175" i="5"/>
  <c r="N176" i="5"/>
  <c r="N177" i="5"/>
  <c r="N178" i="5"/>
  <c r="N179" i="5"/>
  <c r="N180" i="5"/>
  <c r="N181" i="5"/>
  <c r="N3" i="5"/>
  <c r="F4" i="5"/>
  <c r="I4" i="5" s="1"/>
  <c r="M4" i="5" s="1"/>
  <c r="G4" i="5"/>
  <c r="H4" i="5"/>
  <c r="F5" i="5"/>
  <c r="H5" i="5" s="1"/>
  <c r="G5" i="5"/>
  <c r="F6" i="5"/>
  <c r="H6" i="5" s="1"/>
  <c r="G6" i="5"/>
  <c r="F7" i="5"/>
  <c r="H7" i="5" s="1"/>
  <c r="G7" i="5"/>
  <c r="F8" i="5"/>
  <c r="H8" i="5" s="1"/>
  <c r="G8" i="5"/>
  <c r="F9" i="5"/>
  <c r="H9" i="5" s="1"/>
  <c r="G9" i="5"/>
  <c r="F10" i="5"/>
  <c r="H10" i="5" s="1"/>
  <c r="G10" i="5"/>
  <c r="F11" i="5"/>
  <c r="H11" i="5" s="1"/>
  <c r="G11" i="5"/>
  <c r="F12" i="5"/>
  <c r="H12" i="5" s="1"/>
  <c r="G12" i="5"/>
  <c r="F13" i="5"/>
  <c r="H13" i="5" s="1"/>
  <c r="G13" i="5"/>
  <c r="F14" i="5"/>
  <c r="H14" i="5" s="1"/>
  <c r="G14" i="5"/>
  <c r="F15" i="5"/>
  <c r="H15" i="5" s="1"/>
  <c r="G15" i="5"/>
  <c r="F16" i="5"/>
  <c r="H16" i="5" s="1"/>
  <c r="G16" i="5"/>
  <c r="F17" i="5"/>
  <c r="H17" i="5" s="1"/>
  <c r="G17" i="5"/>
  <c r="F18" i="5"/>
  <c r="H18" i="5" s="1"/>
  <c r="G18" i="5"/>
  <c r="F19" i="5"/>
  <c r="H19" i="5" s="1"/>
  <c r="G19" i="5"/>
  <c r="F20" i="5"/>
  <c r="H20" i="5" s="1"/>
  <c r="G20" i="5"/>
  <c r="F21" i="5"/>
  <c r="H21" i="5" s="1"/>
  <c r="G21" i="5"/>
  <c r="F22" i="5"/>
  <c r="H22" i="5" s="1"/>
  <c r="G22" i="5"/>
  <c r="F23" i="5"/>
  <c r="H23" i="5" s="1"/>
  <c r="G23" i="5"/>
  <c r="F24" i="5"/>
  <c r="H24" i="5" s="1"/>
  <c r="G24" i="5"/>
  <c r="F25" i="5"/>
  <c r="H25" i="5" s="1"/>
  <c r="G25" i="5"/>
  <c r="F26" i="5"/>
  <c r="H26" i="5" s="1"/>
  <c r="G26" i="5"/>
  <c r="F27" i="5"/>
  <c r="H27" i="5" s="1"/>
  <c r="G27" i="5"/>
  <c r="F28" i="5"/>
  <c r="H28" i="5" s="1"/>
  <c r="G28" i="5"/>
  <c r="F29" i="5"/>
  <c r="H29" i="5" s="1"/>
  <c r="G29" i="5"/>
  <c r="F30" i="5"/>
  <c r="H30" i="5" s="1"/>
  <c r="G30" i="5"/>
  <c r="F31" i="5"/>
  <c r="H31" i="5" s="1"/>
  <c r="G31" i="5"/>
  <c r="F32" i="5"/>
  <c r="H32" i="5" s="1"/>
  <c r="G32" i="5"/>
  <c r="F33" i="5"/>
  <c r="H33" i="5" s="1"/>
  <c r="G33" i="5"/>
  <c r="F34" i="5"/>
  <c r="H34" i="5" s="1"/>
  <c r="G34" i="5"/>
  <c r="F35" i="5"/>
  <c r="H35" i="5" s="1"/>
  <c r="G35" i="5"/>
  <c r="F36" i="5"/>
  <c r="H36" i="5" s="1"/>
  <c r="G36" i="5"/>
  <c r="F37" i="5"/>
  <c r="H37" i="5" s="1"/>
  <c r="G37" i="5"/>
  <c r="F38" i="5"/>
  <c r="H38" i="5" s="1"/>
  <c r="G38" i="5"/>
  <c r="F39" i="5"/>
  <c r="H39" i="5" s="1"/>
  <c r="G39" i="5"/>
  <c r="J39" i="5"/>
  <c r="F40" i="5"/>
  <c r="G40" i="5" s="1"/>
  <c r="F41" i="5"/>
  <c r="G41" i="5"/>
  <c r="H41" i="5"/>
  <c r="J41" i="5"/>
  <c r="F42" i="5"/>
  <c r="J42" i="5" s="1"/>
  <c r="G42" i="5"/>
  <c r="H42" i="5"/>
  <c r="F43" i="5"/>
  <c r="H43" i="5" s="1"/>
  <c r="G43" i="5"/>
  <c r="F44" i="5"/>
  <c r="G44" i="5" s="1"/>
  <c r="H44" i="5"/>
  <c r="F45" i="5"/>
  <c r="G45" i="5"/>
  <c r="H45" i="5"/>
  <c r="J45" i="5"/>
  <c r="F46" i="5"/>
  <c r="F47" i="5"/>
  <c r="H47" i="5" s="1"/>
  <c r="G47" i="5"/>
  <c r="J47" i="5"/>
  <c r="F48" i="5"/>
  <c r="G48" i="5" s="1"/>
  <c r="F49" i="5"/>
  <c r="G49" i="5"/>
  <c r="H49" i="5"/>
  <c r="J49" i="5"/>
  <c r="F50" i="5"/>
  <c r="J50" i="5" s="1"/>
  <c r="G50" i="5"/>
  <c r="H50" i="5"/>
  <c r="F51" i="5"/>
  <c r="H51" i="5" s="1"/>
  <c r="G51" i="5"/>
  <c r="F52" i="5"/>
  <c r="G52" i="5" s="1"/>
  <c r="H52" i="5"/>
  <c r="F53" i="5"/>
  <c r="I53" i="5" s="1"/>
  <c r="G53" i="5"/>
  <c r="H53" i="5"/>
  <c r="J53" i="5"/>
  <c r="F54" i="5"/>
  <c r="G54" i="5" s="1"/>
  <c r="J54" i="5"/>
  <c r="F55" i="5"/>
  <c r="F56" i="5"/>
  <c r="G56" i="5" s="1"/>
  <c r="H56" i="5"/>
  <c r="F57" i="5"/>
  <c r="I57" i="5" s="1"/>
  <c r="M57" i="5" s="1"/>
  <c r="G57" i="5"/>
  <c r="H57" i="5"/>
  <c r="J57" i="5"/>
  <c r="F58" i="5"/>
  <c r="G58" i="5" s="1"/>
  <c r="J58" i="5"/>
  <c r="F59" i="5"/>
  <c r="F60" i="5"/>
  <c r="G60" i="5" s="1"/>
  <c r="H60" i="5"/>
  <c r="F61" i="5"/>
  <c r="I61" i="5" s="1"/>
  <c r="G61" i="5"/>
  <c r="H61" i="5"/>
  <c r="J61" i="5"/>
  <c r="F62" i="5"/>
  <c r="G62" i="5" s="1"/>
  <c r="J62" i="5"/>
  <c r="F63" i="5"/>
  <c r="F64" i="5"/>
  <c r="G64" i="5" s="1"/>
  <c r="H64" i="5"/>
  <c r="F65" i="5"/>
  <c r="I65" i="5" s="1"/>
  <c r="G65" i="5"/>
  <c r="H65" i="5"/>
  <c r="J65" i="5"/>
  <c r="F66" i="5"/>
  <c r="K66" i="5" s="1"/>
  <c r="J66" i="5"/>
  <c r="F67" i="5"/>
  <c r="K67" i="5" s="1"/>
  <c r="G67" i="5"/>
  <c r="J67" i="5"/>
  <c r="L67" i="5"/>
  <c r="F68" i="5"/>
  <c r="F69" i="5"/>
  <c r="K69" i="5" s="1"/>
  <c r="G69" i="5"/>
  <c r="H69" i="5"/>
  <c r="I69" i="5"/>
  <c r="L69" i="5"/>
  <c r="F70" i="5"/>
  <c r="K70" i="5" s="1"/>
  <c r="H70" i="5"/>
  <c r="F71" i="5"/>
  <c r="K71" i="5" s="1"/>
  <c r="G71" i="5"/>
  <c r="I71" i="5"/>
  <c r="J71" i="5"/>
  <c r="L71" i="5"/>
  <c r="F72" i="5"/>
  <c r="K72" i="5" s="1"/>
  <c r="G72" i="5"/>
  <c r="H72" i="5"/>
  <c r="I72" i="5"/>
  <c r="J72" i="5"/>
  <c r="L72" i="5"/>
  <c r="F73" i="5"/>
  <c r="K73" i="5" s="1"/>
  <c r="G73" i="5"/>
  <c r="H73" i="5"/>
  <c r="I73" i="5"/>
  <c r="M73" i="5" s="1"/>
  <c r="J73" i="5"/>
  <c r="L73" i="5"/>
  <c r="F74" i="5"/>
  <c r="K74" i="5" s="1"/>
  <c r="J74" i="5"/>
  <c r="F75" i="5"/>
  <c r="K75" i="5" s="1"/>
  <c r="G75" i="5"/>
  <c r="J75" i="5"/>
  <c r="L75" i="5"/>
  <c r="F76" i="5"/>
  <c r="F77" i="5"/>
  <c r="K77" i="5" s="1"/>
  <c r="G77" i="5"/>
  <c r="H77" i="5"/>
  <c r="I77" i="5"/>
  <c r="M77" i="5" s="1"/>
  <c r="L77" i="5"/>
  <c r="F78" i="5"/>
  <c r="K78" i="5" s="1"/>
  <c r="H78" i="5"/>
  <c r="J78" i="5"/>
  <c r="F79" i="5"/>
  <c r="K79" i="5" s="1"/>
  <c r="G79" i="5"/>
  <c r="I79" i="5"/>
  <c r="J79" i="5"/>
  <c r="L79" i="5"/>
  <c r="F80" i="5"/>
  <c r="K80" i="5" s="1"/>
  <c r="G80" i="5"/>
  <c r="H80" i="5"/>
  <c r="I80" i="5"/>
  <c r="J80" i="5"/>
  <c r="M80" i="5" s="1"/>
  <c r="L80" i="5"/>
  <c r="F81" i="5"/>
  <c r="K81" i="5" s="1"/>
  <c r="G81" i="5"/>
  <c r="H81" i="5"/>
  <c r="I81" i="5"/>
  <c r="J81" i="5"/>
  <c r="L81" i="5"/>
  <c r="F82" i="5"/>
  <c r="K82" i="5" s="1"/>
  <c r="F83" i="5"/>
  <c r="K83" i="5" s="1"/>
  <c r="G83" i="5"/>
  <c r="J83" i="5"/>
  <c r="L83" i="5"/>
  <c r="F84" i="5"/>
  <c r="F85" i="5"/>
  <c r="K85" i="5" s="1"/>
  <c r="G85" i="5"/>
  <c r="H85" i="5"/>
  <c r="I85" i="5"/>
  <c r="M85" i="5" s="1"/>
  <c r="L85" i="5"/>
  <c r="F86" i="5"/>
  <c r="K86" i="5" s="1"/>
  <c r="H86" i="5"/>
  <c r="J86" i="5"/>
  <c r="F87" i="5"/>
  <c r="K87" i="5" s="1"/>
  <c r="G87" i="5"/>
  <c r="I87" i="5"/>
  <c r="J87" i="5"/>
  <c r="L87" i="5"/>
  <c r="F88" i="5"/>
  <c r="K88" i="5" s="1"/>
  <c r="G88" i="5"/>
  <c r="H88" i="5"/>
  <c r="J88" i="5"/>
  <c r="L88" i="5"/>
  <c r="F89" i="5"/>
  <c r="G89" i="5"/>
  <c r="H89" i="5"/>
  <c r="I89" i="5"/>
  <c r="J89" i="5"/>
  <c r="K89" i="5"/>
  <c r="M89" i="5" s="1"/>
  <c r="L89" i="5"/>
  <c r="F90" i="5"/>
  <c r="G90" i="5"/>
  <c r="H90" i="5"/>
  <c r="I90" i="5"/>
  <c r="J90" i="5"/>
  <c r="K90" i="5"/>
  <c r="L90" i="5"/>
  <c r="M90" i="5"/>
  <c r="F91" i="5"/>
  <c r="G91" i="5"/>
  <c r="H91" i="5"/>
  <c r="I91" i="5"/>
  <c r="J91" i="5"/>
  <c r="K91" i="5"/>
  <c r="M91" i="5" s="1"/>
  <c r="L91" i="5"/>
  <c r="F92" i="5"/>
  <c r="G92" i="5"/>
  <c r="H92" i="5"/>
  <c r="I92" i="5"/>
  <c r="J92" i="5"/>
  <c r="K92" i="5"/>
  <c r="M92" i="5" s="1"/>
  <c r="L92" i="5"/>
  <c r="F93" i="5"/>
  <c r="G93" i="5"/>
  <c r="H93" i="5"/>
  <c r="I93" i="5"/>
  <c r="J93" i="5"/>
  <c r="K93" i="5"/>
  <c r="M93" i="5" s="1"/>
  <c r="L93" i="5"/>
  <c r="F94" i="5"/>
  <c r="G94" i="5"/>
  <c r="H94" i="5"/>
  <c r="I94" i="5"/>
  <c r="J94" i="5"/>
  <c r="K94" i="5"/>
  <c r="M94" i="5" s="1"/>
  <c r="L94" i="5"/>
  <c r="F95" i="5"/>
  <c r="G95" i="5"/>
  <c r="H95" i="5"/>
  <c r="I95" i="5"/>
  <c r="J95" i="5"/>
  <c r="K95" i="5"/>
  <c r="M95" i="5" s="1"/>
  <c r="L95" i="5"/>
  <c r="F96" i="5"/>
  <c r="G96" i="5"/>
  <c r="H96" i="5"/>
  <c r="I96" i="5"/>
  <c r="J96" i="5"/>
  <c r="K96" i="5"/>
  <c r="M96" i="5" s="1"/>
  <c r="L96" i="5"/>
  <c r="F97" i="5"/>
  <c r="G97" i="5"/>
  <c r="H97" i="5"/>
  <c r="I97" i="5"/>
  <c r="J97" i="5"/>
  <c r="K97" i="5"/>
  <c r="M97" i="5" s="1"/>
  <c r="L97" i="5"/>
  <c r="F98" i="5"/>
  <c r="G98" i="5"/>
  <c r="H98" i="5"/>
  <c r="I98" i="5"/>
  <c r="J98" i="5"/>
  <c r="K98" i="5"/>
  <c r="M98" i="5" s="1"/>
  <c r="L98" i="5"/>
  <c r="F99" i="5"/>
  <c r="G99" i="5"/>
  <c r="H99" i="5"/>
  <c r="I99" i="5"/>
  <c r="J99" i="5"/>
  <c r="K99" i="5"/>
  <c r="M99" i="5" s="1"/>
  <c r="L99" i="5"/>
  <c r="F100" i="5"/>
  <c r="G100" i="5"/>
  <c r="H100" i="5"/>
  <c r="I100" i="5"/>
  <c r="J100" i="5"/>
  <c r="K100" i="5"/>
  <c r="L100" i="5"/>
  <c r="M100" i="5"/>
  <c r="F101" i="5"/>
  <c r="G101" i="5"/>
  <c r="H101" i="5"/>
  <c r="I101" i="5"/>
  <c r="J101" i="5"/>
  <c r="K101" i="5"/>
  <c r="M101" i="5" s="1"/>
  <c r="L101" i="5"/>
  <c r="F102" i="5"/>
  <c r="G102" i="5"/>
  <c r="H102" i="5"/>
  <c r="I102" i="5"/>
  <c r="J102" i="5"/>
  <c r="K102" i="5"/>
  <c r="L102" i="5"/>
  <c r="M102" i="5"/>
  <c r="F103" i="5"/>
  <c r="G103" i="5"/>
  <c r="H103" i="5"/>
  <c r="I103" i="5"/>
  <c r="J103" i="5"/>
  <c r="K103" i="5"/>
  <c r="M103" i="5" s="1"/>
  <c r="L103" i="5"/>
  <c r="F104" i="5"/>
  <c r="G104" i="5"/>
  <c r="H104" i="5"/>
  <c r="I104" i="5"/>
  <c r="J104" i="5"/>
  <c r="K104" i="5"/>
  <c r="L104" i="5"/>
  <c r="M104" i="5"/>
  <c r="F105" i="5"/>
  <c r="G105" i="5"/>
  <c r="H105" i="5"/>
  <c r="I105" i="5"/>
  <c r="J105" i="5"/>
  <c r="K105" i="5"/>
  <c r="M105" i="5" s="1"/>
  <c r="L105" i="5"/>
  <c r="F106" i="5"/>
  <c r="G106" i="5"/>
  <c r="H106" i="5"/>
  <c r="I106" i="5"/>
  <c r="J106" i="5"/>
  <c r="K106" i="5"/>
  <c r="M106" i="5" s="1"/>
  <c r="L106" i="5"/>
  <c r="F107" i="5"/>
  <c r="G107" i="5"/>
  <c r="H107" i="5"/>
  <c r="I107" i="5"/>
  <c r="J107" i="5"/>
  <c r="K107" i="5"/>
  <c r="M107" i="5" s="1"/>
  <c r="L107" i="5"/>
  <c r="F108" i="5"/>
  <c r="G108" i="5"/>
  <c r="H108" i="5"/>
  <c r="I108" i="5"/>
  <c r="J108" i="5"/>
  <c r="K108" i="5"/>
  <c r="M108" i="5" s="1"/>
  <c r="L108" i="5"/>
  <c r="F109" i="5"/>
  <c r="G109" i="5"/>
  <c r="H109" i="5"/>
  <c r="I109" i="5"/>
  <c r="J109" i="5"/>
  <c r="K109" i="5"/>
  <c r="M109" i="5" s="1"/>
  <c r="L109" i="5"/>
  <c r="F110" i="5"/>
  <c r="G110" i="5"/>
  <c r="H110" i="5"/>
  <c r="I110" i="5"/>
  <c r="J110" i="5"/>
  <c r="K110" i="5"/>
  <c r="L110" i="5"/>
  <c r="M110" i="5"/>
  <c r="F111" i="5"/>
  <c r="G111" i="5"/>
  <c r="H111" i="5"/>
  <c r="I111" i="5"/>
  <c r="J111" i="5"/>
  <c r="K111" i="5"/>
  <c r="M111" i="5" s="1"/>
  <c r="L111" i="5"/>
  <c r="F112" i="5"/>
  <c r="G112" i="5"/>
  <c r="H112" i="5"/>
  <c r="I112" i="5"/>
  <c r="J112" i="5"/>
  <c r="K112" i="5"/>
  <c r="L112" i="5"/>
  <c r="M112" i="5"/>
  <c r="F113" i="5"/>
  <c r="G113" i="5"/>
  <c r="H113" i="5"/>
  <c r="I113" i="5"/>
  <c r="J113" i="5"/>
  <c r="K113" i="5"/>
  <c r="M113" i="5" s="1"/>
  <c r="L113" i="5"/>
  <c r="F114" i="5"/>
  <c r="G114" i="5"/>
  <c r="H114" i="5"/>
  <c r="I114" i="5"/>
  <c r="J114" i="5"/>
  <c r="K114" i="5"/>
  <c r="L114" i="5"/>
  <c r="M114" i="5"/>
  <c r="F115" i="5"/>
  <c r="G115" i="5"/>
  <c r="H115" i="5"/>
  <c r="I115" i="5"/>
  <c r="J115" i="5"/>
  <c r="K115" i="5"/>
  <c r="M115" i="5" s="1"/>
  <c r="L115" i="5"/>
  <c r="F116" i="5"/>
  <c r="G116" i="5"/>
  <c r="H116" i="5"/>
  <c r="I116" i="5"/>
  <c r="J116" i="5"/>
  <c r="K116" i="5"/>
  <c r="M116" i="5" s="1"/>
  <c r="L116" i="5"/>
  <c r="F117" i="5"/>
  <c r="G117" i="5"/>
  <c r="H117" i="5"/>
  <c r="I117" i="5"/>
  <c r="J117" i="5"/>
  <c r="K117" i="5"/>
  <c r="M117" i="5" s="1"/>
  <c r="L117" i="5"/>
  <c r="F118" i="5"/>
  <c r="G118" i="5"/>
  <c r="H118" i="5"/>
  <c r="I118" i="5"/>
  <c r="J118" i="5"/>
  <c r="K118" i="5"/>
  <c r="M118" i="5" s="1"/>
  <c r="L118" i="5"/>
  <c r="F119" i="5"/>
  <c r="G119" i="5"/>
  <c r="H119" i="5"/>
  <c r="I119" i="5"/>
  <c r="J119" i="5"/>
  <c r="K119" i="5"/>
  <c r="M119" i="5" s="1"/>
  <c r="L119" i="5"/>
  <c r="F120" i="5"/>
  <c r="G120" i="5"/>
  <c r="H120" i="5"/>
  <c r="I120" i="5"/>
  <c r="J120" i="5"/>
  <c r="K120" i="5"/>
  <c r="M120" i="5" s="1"/>
  <c r="L120" i="5"/>
  <c r="F121" i="5"/>
  <c r="G121" i="5"/>
  <c r="H121" i="5"/>
  <c r="I121" i="5"/>
  <c r="J121" i="5"/>
  <c r="K121" i="5"/>
  <c r="M121" i="5" s="1"/>
  <c r="L121" i="5"/>
  <c r="F122" i="5"/>
  <c r="G122" i="5"/>
  <c r="H122" i="5"/>
  <c r="I122" i="5"/>
  <c r="J122" i="5"/>
  <c r="K122" i="5"/>
  <c r="M122" i="5" s="1"/>
  <c r="L122" i="5"/>
  <c r="F123" i="5"/>
  <c r="G123" i="5"/>
  <c r="H123" i="5"/>
  <c r="I123" i="5"/>
  <c r="J123" i="5"/>
  <c r="K123" i="5"/>
  <c r="M123" i="5" s="1"/>
  <c r="L123" i="5"/>
  <c r="F124" i="5"/>
  <c r="G124" i="5"/>
  <c r="H124" i="5"/>
  <c r="I124" i="5"/>
  <c r="J124" i="5"/>
  <c r="K124" i="5"/>
  <c r="L124" i="5"/>
  <c r="M124" i="5"/>
  <c r="F125" i="5"/>
  <c r="G125" i="5"/>
  <c r="H125" i="5"/>
  <c r="I125" i="5"/>
  <c r="J125" i="5"/>
  <c r="K125" i="5"/>
  <c r="M125" i="5" s="1"/>
  <c r="L125" i="5"/>
  <c r="F126" i="5"/>
  <c r="G126" i="5"/>
  <c r="H126" i="5"/>
  <c r="I126" i="5"/>
  <c r="J126" i="5"/>
  <c r="K126" i="5"/>
  <c r="L126" i="5"/>
  <c r="M126" i="5"/>
  <c r="F127" i="5"/>
  <c r="G127" i="5"/>
  <c r="H127" i="5"/>
  <c r="I127" i="5"/>
  <c r="J127" i="5"/>
  <c r="K127" i="5"/>
  <c r="M127" i="5" s="1"/>
  <c r="L127" i="5"/>
  <c r="F128" i="5"/>
  <c r="G128" i="5"/>
  <c r="H128" i="5"/>
  <c r="I128" i="5"/>
  <c r="J128" i="5"/>
  <c r="K128" i="5"/>
  <c r="M128" i="5" s="1"/>
  <c r="L128" i="5"/>
  <c r="F129" i="5"/>
  <c r="G129" i="5"/>
  <c r="H129" i="5"/>
  <c r="I129" i="5"/>
  <c r="J129" i="5"/>
  <c r="K129" i="5"/>
  <c r="M129" i="5" s="1"/>
  <c r="L129" i="5"/>
  <c r="F130" i="5"/>
  <c r="G130" i="5"/>
  <c r="H130" i="5"/>
  <c r="I130" i="5"/>
  <c r="J130" i="5"/>
  <c r="K130" i="5"/>
  <c r="L130" i="5"/>
  <c r="M130" i="5"/>
  <c r="F131" i="5"/>
  <c r="G131" i="5"/>
  <c r="H131" i="5"/>
  <c r="I131" i="5"/>
  <c r="J131" i="5"/>
  <c r="K131" i="5"/>
  <c r="M131" i="5" s="1"/>
  <c r="L131" i="5"/>
  <c r="F132" i="5"/>
  <c r="G132" i="5"/>
  <c r="H132" i="5"/>
  <c r="I132" i="5"/>
  <c r="J132" i="5"/>
  <c r="K132" i="5"/>
  <c r="M132" i="5" s="1"/>
  <c r="L132" i="5"/>
  <c r="F133" i="5"/>
  <c r="G133" i="5"/>
  <c r="H133" i="5"/>
  <c r="I133" i="5"/>
  <c r="J133" i="5"/>
  <c r="K133" i="5"/>
  <c r="M133" i="5" s="1"/>
  <c r="L133" i="5"/>
  <c r="F134" i="5"/>
  <c r="G134" i="5"/>
  <c r="H134" i="5"/>
  <c r="I134" i="5"/>
  <c r="J134" i="5"/>
  <c r="K134" i="5"/>
  <c r="L134" i="5"/>
  <c r="M134" i="5"/>
  <c r="F135" i="5"/>
  <c r="G135" i="5"/>
  <c r="H135" i="5"/>
  <c r="I135" i="5"/>
  <c r="J135" i="5"/>
  <c r="K135" i="5"/>
  <c r="M135" i="5" s="1"/>
  <c r="L135" i="5"/>
  <c r="F136" i="5"/>
  <c r="G136" i="5"/>
  <c r="H136" i="5"/>
  <c r="I136" i="5"/>
  <c r="J136" i="5"/>
  <c r="K136" i="5"/>
  <c r="M136" i="5" s="1"/>
  <c r="L136" i="5"/>
  <c r="F137" i="5"/>
  <c r="G137" i="5"/>
  <c r="H137" i="5"/>
  <c r="I137" i="5"/>
  <c r="J137" i="5"/>
  <c r="K137" i="5"/>
  <c r="M137" i="5" s="1"/>
  <c r="L137" i="5"/>
  <c r="F138" i="5"/>
  <c r="G138" i="5"/>
  <c r="H138" i="5"/>
  <c r="I138" i="5"/>
  <c r="J138" i="5"/>
  <c r="K138" i="5"/>
  <c r="L138" i="5"/>
  <c r="M138" i="5"/>
  <c r="F139" i="5"/>
  <c r="G139" i="5"/>
  <c r="H139" i="5"/>
  <c r="I139" i="5"/>
  <c r="J139" i="5"/>
  <c r="K139" i="5"/>
  <c r="M139" i="5" s="1"/>
  <c r="L139" i="5"/>
  <c r="F140" i="5"/>
  <c r="G140" i="5"/>
  <c r="H140" i="5"/>
  <c r="I140" i="5"/>
  <c r="J140" i="5"/>
  <c r="K140" i="5"/>
  <c r="M140" i="5" s="1"/>
  <c r="L140" i="5"/>
  <c r="F141" i="5"/>
  <c r="G141" i="5"/>
  <c r="H141" i="5"/>
  <c r="I141" i="5"/>
  <c r="J141" i="5"/>
  <c r="K141" i="5"/>
  <c r="M141" i="5" s="1"/>
  <c r="L141" i="5"/>
  <c r="F142" i="5"/>
  <c r="G142" i="5"/>
  <c r="H142" i="5"/>
  <c r="I142" i="5"/>
  <c r="J142" i="5"/>
  <c r="K142" i="5"/>
  <c r="M142" i="5" s="1"/>
  <c r="L142" i="5"/>
  <c r="F143" i="5"/>
  <c r="G143" i="5"/>
  <c r="H143" i="5"/>
  <c r="I143" i="5"/>
  <c r="J143" i="5"/>
  <c r="K143" i="5"/>
  <c r="L143" i="5"/>
  <c r="M143" i="5"/>
  <c r="F144" i="5"/>
  <c r="G144" i="5"/>
  <c r="H144" i="5"/>
  <c r="I144" i="5"/>
  <c r="J144" i="5"/>
  <c r="K144" i="5"/>
  <c r="L144" i="5"/>
  <c r="M144" i="5"/>
  <c r="F145" i="5"/>
  <c r="G145" i="5"/>
  <c r="H145" i="5"/>
  <c r="I145" i="5"/>
  <c r="J145" i="5"/>
  <c r="K145" i="5"/>
  <c r="M145" i="5" s="1"/>
  <c r="L145" i="5"/>
  <c r="F146" i="5"/>
  <c r="G146" i="5"/>
  <c r="H146" i="5"/>
  <c r="I146" i="5"/>
  <c r="J146" i="5"/>
  <c r="K146" i="5"/>
  <c r="M146" i="5" s="1"/>
  <c r="L146" i="5"/>
  <c r="F147" i="5"/>
  <c r="G147" i="5"/>
  <c r="H147" i="5"/>
  <c r="I147" i="5"/>
  <c r="J147" i="5"/>
  <c r="K147" i="5"/>
  <c r="M147" i="5" s="1"/>
  <c r="L147" i="5"/>
  <c r="F148" i="5"/>
  <c r="G148" i="5"/>
  <c r="H148" i="5"/>
  <c r="I148" i="5"/>
  <c r="J148" i="5"/>
  <c r="K148" i="5"/>
  <c r="M148" i="5" s="1"/>
  <c r="L148" i="5"/>
  <c r="F149" i="5"/>
  <c r="G149" i="5"/>
  <c r="H149" i="5"/>
  <c r="I149" i="5"/>
  <c r="J149" i="5"/>
  <c r="K149" i="5"/>
  <c r="M149" i="5" s="1"/>
  <c r="L149" i="5"/>
  <c r="F150" i="5"/>
  <c r="G150" i="5"/>
  <c r="H150" i="5"/>
  <c r="I150" i="5"/>
  <c r="J150" i="5"/>
  <c r="K150" i="5"/>
  <c r="M150" i="5" s="1"/>
  <c r="L150" i="5"/>
  <c r="F151" i="5"/>
  <c r="G151" i="5"/>
  <c r="H151" i="5"/>
  <c r="I151" i="5"/>
  <c r="J151" i="5"/>
  <c r="K151" i="5"/>
  <c r="M151" i="5" s="1"/>
  <c r="L151" i="5"/>
  <c r="F152" i="5"/>
  <c r="G152" i="5"/>
  <c r="H152" i="5"/>
  <c r="I152" i="5"/>
  <c r="J152" i="5"/>
  <c r="K152" i="5"/>
  <c r="M152" i="5" s="1"/>
  <c r="L152" i="5"/>
  <c r="F153" i="5"/>
  <c r="G153" i="5"/>
  <c r="H153" i="5"/>
  <c r="I153" i="5"/>
  <c r="J153" i="5"/>
  <c r="K153" i="5"/>
  <c r="M153" i="5" s="1"/>
  <c r="L153" i="5"/>
  <c r="F154" i="5"/>
  <c r="G154" i="5"/>
  <c r="H154" i="5"/>
  <c r="I154" i="5"/>
  <c r="J154" i="5"/>
  <c r="K154" i="5"/>
  <c r="M154" i="5" s="1"/>
  <c r="L154" i="5"/>
  <c r="F155" i="5"/>
  <c r="G155" i="5"/>
  <c r="H155" i="5"/>
  <c r="I155" i="5"/>
  <c r="J155" i="5"/>
  <c r="K155" i="5"/>
  <c r="M155" i="5" s="1"/>
  <c r="L155" i="5"/>
  <c r="F156" i="5"/>
  <c r="G156" i="5"/>
  <c r="H156" i="5"/>
  <c r="I156" i="5"/>
  <c r="J156" i="5"/>
  <c r="K156" i="5"/>
  <c r="L156" i="5"/>
  <c r="M156" i="5"/>
  <c r="F157" i="5"/>
  <c r="G157" i="5"/>
  <c r="H157" i="5"/>
  <c r="I157" i="5"/>
  <c r="J157" i="5"/>
  <c r="K157" i="5"/>
  <c r="M157" i="5" s="1"/>
  <c r="L157" i="5"/>
  <c r="F158" i="5"/>
  <c r="G158" i="5"/>
  <c r="H158" i="5"/>
  <c r="I158" i="5"/>
  <c r="J158" i="5"/>
  <c r="K158" i="5"/>
  <c r="M158" i="5" s="1"/>
  <c r="L158" i="5"/>
  <c r="F159" i="5"/>
  <c r="G159" i="5"/>
  <c r="H159" i="5"/>
  <c r="I159" i="5"/>
  <c r="J159" i="5"/>
  <c r="K159" i="5"/>
  <c r="L159" i="5"/>
  <c r="M159" i="5"/>
  <c r="F160" i="5"/>
  <c r="G160" i="5"/>
  <c r="H160" i="5"/>
  <c r="I160" i="5"/>
  <c r="J160" i="5"/>
  <c r="K160" i="5"/>
  <c r="M160" i="5" s="1"/>
  <c r="L160" i="5"/>
  <c r="F161" i="5"/>
  <c r="G161" i="5"/>
  <c r="H161" i="5"/>
  <c r="I161" i="5"/>
  <c r="J161" i="5"/>
  <c r="K161" i="5"/>
  <c r="M161" i="5" s="1"/>
  <c r="L161" i="5"/>
  <c r="F162" i="5"/>
  <c r="G162" i="5"/>
  <c r="H162" i="5"/>
  <c r="I162" i="5"/>
  <c r="J162" i="5"/>
  <c r="K162" i="5"/>
  <c r="M162" i="5" s="1"/>
  <c r="L162" i="5"/>
  <c r="F163" i="5"/>
  <c r="G163" i="5"/>
  <c r="H163" i="5"/>
  <c r="I163" i="5"/>
  <c r="J163" i="5"/>
  <c r="K163" i="5"/>
  <c r="M163" i="5" s="1"/>
  <c r="L163" i="5"/>
  <c r="F164" i="5"/>
  <c r="G164" i="5"/>
  <c r="H164" i="5"/>
  <c r="I164" i="5"/>
  <c r="J164" i="5"/>
  <c r="K164" i="5"/>
  <c r="M164" i="5" s="1"/>
  <c r="L164" i="5"/>
  <c r="F165" i="5"/>
  <c r="G165" i="5"/>
  <c r="H165" i="5"/>
  <c r="I165" i="5"/>
  <c r="J165" i="5"/>
  <c r="K165" i="5"/>
  <c r="L165" i="5"/>
  <c r="M165" i="5"/>
  <c r="F166" i="5"/>
  <c r="G166" i="5"/>
  <c r="H166" i="5"/>
  <c r="I166" i="5"/>
  <c r="J166" i="5"/>
  <c r="K166" i="5"/>
  <c r="M166" i="5" s="1"/>
  <c r="L166" i="5"/>
  <c r="F167" i="5"/>
  <c r="G167" i="5"/>
  <c r="H167" i="5"/>
  <c r="I167" i="5"/>
  <c r="J167" i="5"/>
  <c r="K167" i="5"/>
  <c r="M167" i="5" s="1"/>
  <c r="L167" i="5"/>
  <c r="F168" i="5"/>
  <c r="G168" i="5"/>
  <c r="H168" i="5"/>
  <c r="I168" i="5"/>
  <c r="J168" i="5"/>
  <c r="K168" i="5"/>
  <c r="L168" i="5"/>
  <c r="M168" i="5"/>
  <c r="F169" i="5"/>
  <c r="G169" i="5"/>
  <c r="H169" i="5"/>
  <c r="I169" i="5"/>
  <c r="J169" i="5"/>
  <c r="K169" i="5"/>
  <c r="M169" i="5" s="1"/>
  <c r="L169" i="5"/>
  <c r="F170" i="5"/>
  <c r="G170" i="5"/>
  <c r="H170" i="5"/>
  <c r="I170" i="5"/>
  <c r="J170" i="5"/>
  <c r="K170" i="5"/>
  <c r="M170" i="5" s="1"/>
  <c r="L170" i="5"/>
  <c r="F171" i="5"/>
  <c r="G171" i="5"/>
  <c r="H171" i="5"/>
  <c r="I171" i="5"/>
  <c r="J171" i="5"/>
  <c r="K171" i="5"/>
  <c r="M171" i="5" s="1"/>
  <c r="L171" i="5"/>
  <c r="F172" i="5"/>
  <c r="G172" i="5"/>
  <c r="H172" i="5"/>
  <c r="I172" i="5"/>
  <c r="J172" i="5"/>
  <c r="K172" i="5"/>
  <c r="M172" i="5" s="1"/>
  <c r="L172" i="5"/>
  <c r="F173" i="5"/>
  <c r="G173" i="5"/>
  <c r="H173" i="5"/>
  <c r="I173" i="5"/>
  <c r="J173" i="5"/>
  <c r="K173" i="5"/>
  <c r="M173" i="5" s="1"/>
  <c r="L173" i="5"/>
  <c r="F174" i="5"/>
  <c r="G174" i="5"/>
  <c r="H174" i="5"/>
  <c r="I174" i="5"/>
  <c r="J174" i="5"/>
  <c r="K174" i="5"/>
  <c r="L174" i="5"/>
  <c r="M174" i="5"/>
  <c r="F175" i="5"/>
  <c r="G175" i="5"/>
  <c r="H175" i="5"/>
  <c r="I175" i="5"/>
  <c r="J175" i="5"/>
  <c r="K175" i="5"/>
  <c r="L175" i="5"/>
  <c r="M175" i="5"/>
  <c r="F176" i="5"/>
  <c r="G176" i="5"/>
  <c r="H176" i="5"/>
  <c r="I176" i="5"/>
  <c r="J176" i="5"/>
  <c r="K176" i="5"/>
  <c r="M176" i="5" s="1"/>
  <c r="L176" i="5"/>
  <c r="F177" i="5"/>
  <c r="G177" i="5"/>
  <c r="H177" i="5"/>
  <c r="I177" i="5"/>
  <c r="J177" i="5"/>
  <c r="K177" i="5"/>
  <c r="L177" i="5"/>
  <c r="M177" i="5"/>
  <c r="F178" i="5"/>
  <c r="G178" i="5"/>
  <c r="H178" i="5"/>
  <c r="I178" i="5"/>
  <c r="J178" i="5"/>
  <c r="K178" i="5"/>
  <c r="M178" i="5" s="1"/>
  <c r="L178" i="5"/>
  <c r="F179" i="5"/>
  <c r="G179" i="5"/>
  <c r="H179" i="5"/>
  <c r="I179" i="5"/>
  <c r="J179" i="5"/>
  <c r="K179" i="5"/>
  <c r="M179" i="5" s="1"/>
  <c r="L179" i="5"/>
  <c r="F180" i="5"/>
  <c r="G180" i="5"/>
  <c r="H180" i="5"/>
  <c r="I180" i="5"/>
  <c r="J180" i="5"/>
  <c r="K180" i="5"/>
  <c r="M180" i="5" s="1"/>
  <c r="L180" i="5"/>
  <c r="F181" i="5"/>
  <c r="G181" i="5"/>
  <c r="H181" i="5"/>
  <c r="I181" i="5"/>
  <c r="J181" i="5"/>
  <c r="K181" i="5"/>
  <c r="M181" i="5" s="1"/>
  <c r="L181" i="5"/>
  <c r="J3" i="5"/>
  <c r="I3" i="5"/>
  <c r="H3" i="5"/>
  <c r="F3" i="5"/>
  <c r="L3" i="5" s="1"/>
  <c r="F11" i="4"/>
  <c r="G11" i="4" s="1"/>
  <c r="F3" i="4"/>
  <c r="G3" i="4" s="1"/>
  <c r="F4" i="4"/>
  <c r="G4" i="4" s="1"/>
  <c r="F5" i="4"/>
  <c r="G5" i="4" s="1"/>
  <c r="F6" i="4"/>
  <c r="G6" i="4" s="1"/>
  <c r="F7" i="4"/>
  <c r="G7" i="4" s="1"/>
  <c r="F8" i="4"/>
  <c r="G8" i="4" s="1"/>
  <c r="F9" i="4"/>
  <c r="G9" i="4" s="1"/>
  <c r="F10" i="4"/>
  <c r="G10" i="4" s="1"/>
  <c r="K63" i="5" l="1"/>
  <c r="L63" i="5"/>
  <c r="G63" i="5"/>
  <c r="H63" i="5"/>
  <c r="I63" i="5"/>
  <c r="M63" i="5" s="1"/>
  <c r="J63" i="5"/>
  <c r="K59" i="5"/>
  <c r="L59" i="5"/>
  <c r="G59" i="5"/>
  <c r="H59" i="5"/>
  <c r="I59" i="5"/>
  <c r="J59" i="5"/>
  <c r="I46" i="5"/>
  <c r="K46" i="5"/>
  <c r="L46" i="5"/>
  <c r="G46" i="5"/>
  <c r="H46" i="5"/>
  <c r="J46" i="5"/>
  <c r="K84" i="5"/>
  <c r="G84" i="5"/>
  <c r="H84" i="5"/>
  <c r="I84" i="5"/>
  <c r="M84" i="5" s="1"/>
  <c r="J84" i="5"/>
  <c r="L84" i="5"/>
  <c r="K76" i="5"/>
  <c r="G76" i="5"/>
  <c r="H76" i="5"/>
  <c r="I76" i="5"/>
  <c r="M76" i="5" s="1"/>
  <c r="J76" i="5"/>
  <c r="L76" i="5"/>
  <c r="K68" i="5"/>
  <c r="G68" i="5"/>
  <c r="H68" i="5"/>
  <c r="I68" i="5"/>
  <c r="J68" i="5"/>
  <c r="L68" i="5"/>
  <c r="K55" i="5"/>
  <c r="L55" i="5"/>
  <c r="G55" i="5"/>
  <c r="H55" i="5"/>
  <c r="I55" i="5"/>
  <c r="J55" i="5"/>
  <c r="M81" i="5"/>
  <c r="M72" i="5"/>
  <c r="I88" i="5"/>
  <c r="M88" i="5" s="1"/>
  <c r="H87" i="5"/>
  <c r="M87" i="5" s="1"/>
  <c r="G86" i="5"/>
  <c r="L82" i="5"/>
  <c r="H79" i="5"/>
  <c r="M79" i="5" s="1"/>
  <c r="G78" i="5"/>
  <c r="L74" i="5"/>
  <c r="H71" i="5"/>
  <c r="M71" i="5" s="1"/>
  <c r="G70" i="5"/>
  <c r="L66" i="5"/>
  <c r="I49" i="5"/>
  <c r="M49" i="5" s="1"/>
  <c r="K49" i="5"/>
  <c r="L49" i="5"/>
  <c r="I41" i="5"/>
  <c r="K41" i="5"/>
  <c r="L41" i="5"/>
  <c r="J82" i="5"/>
  <c r="K64" i="5"/>
  <c r="L64" i="5"/>
  <c r="K60" i="5"/>
  <c r="L60" i="5"/>
  <c r="K56" i="5"/>
  <c r="L56" i="5"/>
  <c r="K52" i="5"/>
  <c r="L52" i="5"/>
  <c r="I44" i="5"/>
  <c r="K44" i="5"/>
  <c r="L44" i="5"/>
  <c r="I82" i="5"/>
  <c r="I74" i="5"/>
  <c r="I66" i="5"/>
  <c r="I62" i="5"/>
  <c r="I58" i="5"/>
  <c r="I54" i="5"/>
  <c r="J48" i="5"/>
  <c r="I47" i="5"/>
  <c r="K47" i="5"/>
  <c r="L47" i="5"/>
  <c r="J40" i="5"/>
  <c r="I39" i="5"/>
  <c r="K39" i="5"/>
  <c r="L39" i="5"/>
  <c r="I37" i="5"/>
  <c r="J37" i="5"/>
  <c r="K37" i="5"/>
  <c r="L37" i="5"/>
  <c r="I35" i="5"/>
  <c r="M35" i="5" s="1"/>
  <c r="J35" i="5"/>
  <c r="K35" i="5"/>
  <c r="L35" i="5"/>
  <c r="I33" i="5"/>
  <c r="J33" i="5"/>
  <c r="K33" i="5"/>
  <c r="L33" i="5"/>
  <c r="I31" i="5"/>
  <c r="M31" i="5" s="1"/>
  <c r="J31" i="5"/>
  <c r="K31" i="5"/>
  <c r="L31" i="5"/>
  <c r="I29" i="5"/>
  <c r="J29" i="5"/>
  <c r="K29" i="5"/>
  <c r="L29" i="5"/>
  <c r="I27" i="5"/>
  <c r="M27" i="5" s="1"/>
  <c r="J27" i="5"/>
  <c r="K27" i="5"/>
  <c r="L27" i="5"/>
  <c r="I25" i="5"/>
  <c r="M25" i="5" s="1"/>
  <c r="J25" i="5"/>
  <c r="K25" i="5"/>
  <c r="L25" i="5"/>
  <c r="I23" i="5"/>
  <c r="M23" i="5" s="1"/>
  <c r="J23" i="5"/>
  <c r="K23" i="5"/>
  <c r="L23" i="5"/>
  <c r="I21" i="5"/>
  <c r="M21" i="5" s="1"/>
  <c r="J21" i="5"/>
  <c r="K21" i="5"/>
  <c r="L21" i="5"/>
  <c r="I19" i="5"/>
  <c r="M19" i="5" s="1"/>
  <c r="J19" i="5"/>
  <c r="K19" i="5"/>
  <c r="L19" i="5"/>
  <c r="I17" i="5"/>
  <c r="M17" i="5" s="1"/>
  <c r="J17" i="5"/>
  <c r="K17" i="5"/>
  <c r="L17" i="5"/>
  <c r="I15" i="5"/>
  <c r="M15" i="5" s="1"/>
  <c r="J15" i="5"/>
  <c r="K15" i="5"/>
  <c r="L15" i="5"/>
  <c r="I13" i="5"/>
  <c r="M13" i="5" s="1"/>
  <c r="J13" i="5"/>
  <c r="K13" i="5"/>
  <c r="L13" i="5"/>
  <c r="I11" i="5"/>
  <c r="M11" i="5" s="1"/>
  <c r="J11" i="5"/>
  <c r="K11" i="5"/>
  <c r="L11" i="5"/>
  <c r="I9" i="5"/>
  <c r="M9" i="5" s="1"/>
  <c r="J9" i="5"/>
  <c r="K9" i="5"/>
  <c r="L9" i="5"/>
  <c r="I7" i="5"/>
  <c r="M7" i="5" s="1"/>
  <c r="J7" i="5"/>
  <c r="K7" i="5"/>
  <c r="L7" i="5"/>
  <c r="I5" i="5"/>
  <c r="M5" i="5" s="1"/>
  <c r="J5" i="5"/>
  <c r="K5" i="5"/>
  <c r="L5" i="5"/>
  <c r="I83" i="5"/>
  <c r="M83" i="5" s="1"/>
  <c r="H82" i="5"/>
  <c r="I75" i="5"/>
  <c r="H74" i="5"/>
  <c r="I67" i="5"/>
  <c r="M67" i="5" s="1"/>
  <c r="H66" i="5"/>
  <c r="K65" i="5"/>
  <c r="L65" i="5"/>
  <c r="M65" i="5" s="1"/>
  <c r="H62" i="5"/>
  <c r="K61" i="5"/>
  <c r="L61" i="5"/>
  <c r="M61" i="5" s="1"/>
  <c r="H58" i="5"/>
  <c r="K57" i="5"/>
  <c r="L57" i="5"/>
  <c r="H54" i="5"/>
  <c r="K53" i="5"/>
  <c r="L53" i="5"/>
  <c r="M53" i="5" s="1"/>
  <c r="J51" i="5"/>
  <c r="I50" i="5"/>
  <c r="M50" i="5" s="1"/>
  <c r="K50" i="5"/>
  <c r="L50" i="5"/>
  <c r="H48" i="5"/>
  <c r="J43" i="5"/>
  <c r="I42" i="5"/>
  <c r="K42" i="5"/>
  <c r="L42" i="5"/>
  <c r="H40" i="5"/>
  <c r="L86" i="5"/>
  <c r="J85" i="5"/>
  <c r="H83" i="5"/>
  <c r="G82" i="5"/>
  <c r="L78" i="5"/>
  <c r="J77" i="5"/>
  <c r="H75" i="5"/>
  <c r="G74" i="5"/>
  <c r="L70" i="5"/>
  <c r="J69" i="5"/>
  <c r="M69" i="5" s="1"/>
  <c r="H67" i="5"/>
  <c r="G66" i="5"/>
  <c r="I45" i="5"/>
  <c r="K45" i="5"/>
  <c r="L45" i="5"/>
  <c r="J70" i="5"/>
  <c r="J64" i="5"/>
  <c r="K62" i="5"/>
  <c r="L62" i="5"/>
  <c r="J60" i="5"/>
  <c r="K58" i="5"/>
  <c r="L58" i="5"/>
  <c r="J56" i="5"/>
  <c r="K54" i="5"/>
  <c r="L54" i="5"/>
  <c r="J52" i="5"/>
  <c r="I48" i="5"/>
  <c r="K48" i="5"/>
  <c r="L48" i="5"/>
  <c r="I40" i="5"/>
  <c r="M40" i="5" s="1"/>
  <c r="K40" i="5"/>
  <c r="L40" i="5"/>
  <c r="I86" i="5"/>
  <c r="M86" i="5" s="1"/>
  <c r="I78" i="5"/>
  <c r="M78" i="5" s="1"/>
  <c r="I70" i="5"/>
  <c r="I64" i="5"/>
  <c r="I60" i="5"/>
  <c r="M60" i="5" s="1"/>
  <c r="I56" i="5"/>
  <c r="M56" i="5" s="1"/>
  <c r="I52" i="5"/>
  <c r="I51" i="5"/>
  <c r="K51" i="5"/>
  <c r="L51" i="5"/>
  <c r="J44" i="5"/>
  <c r="I43" i="5"/>
  <c r="M43" i="5" s="1"/>
  <c r="K43" i="5"/>
  <c r="L43" i="5"/>
  <c r="I38" i="5"/>
  <c r="J38" i="5"/>
  <c r="K38" i="5"/>
  <c r="L38" i="5"/>
  <c r="I36" i="5"/>
  <c r="M36" i="5" s="1"/>
  <c r="J36" i="5"/>
  <c r="K36" i="5"/>
  <c r="L36" i="5"/>
  <c r="I34" i="5"/>
  <c r="J34" i="5"/>
  <c r="K34" i="5"/>
  <c r="L34" i="5"/>
  <c r="I32" i="5"/>
  <c r="M32" i="5" s="1"/>
  <c r="J32" i="5"/>
  <c r="K32" i="5"/>
  <c r="L32" i="5"/>
  <c r="I30" i="5"/>
  <c r="M30" i="5" s="1"/>
  <c r="J30" i="5"/>
  <c r="K30" i="5"/>
  <c r="L30" i="5"/>
  <c r="I28" i="5"/>
  <c r="J28" i="5"/>
  <c r="K28" i="5"/>
  <c r="L28" i="5"/>
  <c r="I26" i="5"/>
  <c r="J26" i="5"/>
  <c r="K26" i="5"/>
  <c r="L26" i="5"/>
  <c r="I24" i="5"/>
  <c r="J24" i="5"/>
  <c r="K24" i="5"/>
  <c r="L24" i="5"/>
  <c r="I22" i="5"/>
  <c r="J22" i="5"/>
  <c r="K22" i="5"/>
  <c r="L22" i="5"/>
  <c r="I20" i="5"/>
  <c r="J20" i="5"/>
  <c r="K20" i="5"/>
  <c r="L20" i="5"/>
  <c r="I18" i="5"/>
  <c r="J18" i="5"/>
  <c r="K18" i="5"/>
  <c r="L18" i="5"/>
  <c r="I16" i="5"/>
  <c r="J16" i="5"/>
  <c r="K16" i="5"/>
  <c r="L16" i="5"/>
  <c r="I14" i="5"/>
  <c r="J14" i="5"/>
  <c r="K14" i="5"/>
  <c r="L14" i="5"/>
  <c r="I12" i="5"/>
  <c r="J12" i="5"/>
  <c r="K12" i="5"/>
  <c r="L12" i="5"/>
  <c r="I10" i="5"/>
  <c r="J10" i="5"/>
  <c r="K10" i="5"/>
  <c r="L10" i="5"/>
  <c r="I8" i="5"/>
  <c r="J8" i="5"/>
  <c r="K8" i="5"/>
  <c r="L8" i="5"/>
  <c r="I6" i="5"/>
  <c r="M6" i="5" s="1"/>
  <c r="J6" i="5"/>
  <c r="K6" i="5"/>
  <c r="L6" i="5"/>
  <c r="L4" i="5"/>
  <c r="K4" i="5"/>
  <c r="J4" i="5"/>
  <c r="M3" i="5"/>
  <c r="G3" i="5"/>
  <c r="K3" i="5"/>
  <c r="L11" i="4"/>
  <c r="K11" i="4"/>
  <c r="J11" i="4"/>
  <c r="I11" i="4"/>
  <c r="M11" i="4" s="1"/>
  <c r="H11" i="4"/>
  <c r="L9" i="4"/>
  <c r="J4" i="4"/>
  <c r="I4" i="4"/>
  <c r="J6" i="4"/>
  <c r="I6" i="4"/>
  <c r="I10" i="4"/>
  <c r="I8" i="4"/>
  <c r="J9" i="4"/>
  <c r="L7" i="4"/>
  <c r="L5" i="4"/>
  <c r="L3" i="4"/>
  <c r="I9" i="4"/>
  <c r="J7" i="4"/>
  <c r="J5" i="4"/>
  <c r="J3" i="4"/>
  <c r="I7" i="4"/>
  <c r="M7" i="4" s="1"/>
  <c r="I5" i="4"/>
  <c r="I3" i="4"/>
  <c r="L10" i="4"/>
  <c r="L8" i="4"/>
  <c r="J10" i="4"/>
  <c r="J8" i="4"/>
  <c r="L6" i="4"/>
  <c r="L4" i="4"/>
  <c r="K10" i="4"/>
  <c r="K9" i="4"/>
  <c r="K8" i="4"/>
  <c r="K7" i="4"/>
  <c r="K6" i="4"/>
  <c r="K5" i="4"/>
  <c r="K4" i="4"/>
  <c r="K3" i="4"/>
  <c r="M3" i="4" s="1"/>
  <c r="H10" i="4"/>
  <c r="H9" i="4"/>
  <c r="H8" i="4"/>
  <c r="M8" i="4" s="1"/>
  <c r="H7" i="4"/>
  <c r="H6" i="4"/>
  <c r="H5" i="4"/>
  <c r="H4" i="4"/>
  <c r="M4" i="4" s="1"/>
  <c r="H3" i="4"/>
  <c r="M64" i="5" l="1"/>
  <c r="M82" i="5"/>
  <c r="M68" i="5"/>
  <c r="M8" i="5"/>
  <c r="M12" i="5"/>
  <c r="M16" i="5"/>
  <c r="M20" i="5"/>
  <c r="M24" i="5"/>
  <c r="M28" i="5"/>
  <c r="M70" i="5"/>
  <c r="M48" i="5"/>
  <c r="M47" i="5"/>
  <c r="M55" i="5"/>
  <c r="M29" i="5"/>
  <c r="M33" i="5"/>
  <c r="M37" i="5"/>
  <c r="M54" i="5"/>
  <c r="M44" i="5"/>
  <c r="M51" i="5"/>
  <c r="M75" i="5"/>
  <c r="M58" i="5"/>
  <c r="M10" i="5"/>
  <c r="M14" i="5"/>
  <c r="M18" i="5"/>
  <c r="M22" i="5"/>
  <c r="M26" i="5"/>
  <c r="M34" i="5"/>
  <c r="M38" i="5"/>
  <c r="M52" i="5"/>
  <c r="M39" i="5"/>
  <c r="M62" i="5"/>
  <c r="M46" i="5"/>
  <c r="M66" i="5"/>
  <c r="M45" i="5"/>
  <c r="M42" i="5"/>
  <c r="M74" i="5"/>
  <c r="M41" i="5"/>
  <c r="M59" i="5"/>
  <c r="M9" i="4"/>
  <c r="M10" i="4"/>
  <c r="M5" i="4"/>
  <c r="M6" i="4"/>
  <c r="E121" i="5" l="1"/>
  <c r="D121" i="5"/>
  <c r="C121" i="5"/>
  <c r="B121" i="5"/>
  <c r="F130" i="3"/>
  <c r="L130" i="3" s="1"/>
  <c r="F129" i="3"/>
  <c r="F128" i="3"/>
  <c r="K128" i="3" s="1"/>
  <c r="F127" i="3"/>
  <c r="L127" i="3" s="1"/>
  <c r="S127" i="3" s="1"/>
  <c r="F126" i="3"/>
  <c r="L126" i="3" s="1"/>
  <c r="S126" i="3" s="1"/>
  <c r="F125" i="3"/>
  <c r="K125" i="3" s="1"/>
  <c r="F124" i="3"/>
  <c r="I124" i="3" s="1"/>
  <c r="F123" i="3"/>
  <c r="K123" i="3" s="1"/>
  <c r="F121" i="3"/>
  <c r="I121" i="3" s="1"/>
  <c r="E121" i="3"/>
  <c r="D121" i="3"/>
  <c r="C121" i="3"/>
  <c r="B121" i="3"/>
  <c r="F120" i="3"/>
  <c r="G120" i="3" s="1"/>
  <c r="F119" i="3"/>
  <c r="F118" i="3"/>
  <c r="I118" i="3" s="1"/>
  <c r="F117" i="3"/>
  <c r="K117" i="3" s="1"/>
  <c r="F116" i="3"/>
  <c r="G116" i="3" s="1"/>
  <c r="F115" i="3"/>
  <c r="F114" i="3"/>
  <c r="L114" i="3" s="1"/>
  <c r="S114" i="3" s="1"/>
  <c r="F113" i="3"/>
  <c r="K113" i="3" s="1"/>
  <c r="F112" i="3"/>
  <c r="G112" i="3" s="1"/>
  <c r="F111" i="3"/>
  <c r="F110" i="3"/>
  <c r="F109" i="3"/>
  <c r="F108" i="3"/>
  <c r="G108" i="3" s="1"/>
  <c r="F107" i="3"/>
  <c r="F106" i="3"/>
  <c r="L106" i="3" s="1"/>
  <c r="S106" i="3" s="1"/>
  <c r="F105" i="3"/>
  <c r="J105" i="3" s="1"/>
  <c r="F104" i="3"/>
  <c r="G104" i="3" s="1"/>
  <c r="F103" i="3"/>
  <c r="H103" i="3" s="1"/>
  <c r="F102" i="3"/>
  <c r="H102" i="3" s="1"/>
  <c r="F101" i="3"/>
  <c r="F100" i="3"/>
  <c r="G100" i="3" s="1"/>
  <c r="F99" i="3"/>
  <c r="J99" i="3" s="1"/>
  <c r="F98" i="3"/>
  <c r="L98" i="3" s="1"/>
  <c r="S98" i="3" s="1"/>
  <c r="F97" i="3"/>
  <c r="L97" i="3" s="1"/>
  <c r="S97" i="3" s="1"/>
  <c r="F96" i="3"/>
  <c r="G96" i="3" s="1"/>
  <c r="F95" i="3"/>
  <c r="J95" i="3" s="1"/>
  <c r="Q95" i="3" s="1"/>
  <c r="F94" i="3"/>
  <c r="L94" i="3" s="1"/>
  <c r="S94" i="3" s="1"/>
  <c r="F93" i="3"/>
  <c r="F92" i="3"/>
  <c r="I92" i="3" s="1"/>
  <c r="P92" i="3" s="1"/>
  <c r="F91" i="3"/>
  <c r="K91" i="3" s="1"/>
  <c r="F90" i="3"/>
  <c r="F89" i="3"/>
  <c r="F88" i="3"/>
  <c r="K88" i="3" s="1"/>
  <c r="F87" i="3"/>
  <c r="L87" i="3" s="1"/>
  <c r="S87" i="3" s="1"/>
  <c r="F86" i="3"/>
  <c r="G86" i="3" s="1"/>
  <c r="F85" i="3"/>
  <c r="F84" i="3"/>
  <c r="H84" i="3" s="1"/>
  <c r="F83" i="3"/>
  <c r="F82" i="3"/>
  <c r="H82" i="3" s="1"/>
  <c r="F81" i="3"/>
  <c r="L81" i="3" s="1"/>
  <c r="S81" i="3" s="1"/>
  <c r="F80" i="3"/>
  <c r="K80" i="3" s="1"/>
  <c r="F79" i="3"/>
  <c r="L79" i="3" s="1"/>
  <c r="S79" i="3" s="1"/>
  <c r="F78" i="3"/>
  <c r="H78" i="3" s="1"/>
  <c r="F77" i="3"/>
  <c r="L77" i="3" s="1"/>
  <c r="S77" i="3" s="1"/>
  <c r="F76" i="3"/>
  <c r="L76" i="3" s="1"/>
  <c r="S76" i="3" s="1"/>
  <c r="F75" i="3"/>
  <c r="H75" i="3" s="1"/>
  <c r="F74" i="3"/>
  <c r="G74" i="3" s="1"/>
  <c r="F73" i="3"/>
  <c r="F72" i="3"/>
  <c r="F71" i="3"/>
  <c r="I71" i="3" s="1"/>
  <c r="F70" i="3"/>
  <c r="G70" i="3" s="1"/>
  <c r="F69" i="3"/>
  <c r="F68" i="3"/>
  <c r="F67" i="3"/>
  <c r="I67" i="3" s="1"/>
  <c r="P67" i="3" s="1"/>
  <c r="F66" i="3"/>
  <c r="G66" i="3" s="1"/>
  <c r="F65" i="3"/>
  <c r="K65" i="3" s="1"/>
  <c r="F64" i="3"/>
  <c r="F63" i="3"/>
  <c r="F62" i="3"/>
  <c r="G62" i="3" s="1"/>
  <c r="F61" i="3"/>
  <c r="L61" i="3" s="1"/>
  <c r="S61" i="3" s="1"/>
  <c r="F60" i="3"/>
  <c r="I60" i="3" s="1"/>
  <c r="F59" i="3"/>
  <c r="L59" i="3" s="1"/>
  <c r="S59" i="3" s="1"/>
  <c r="F58" i="3"/>
  <c r="G58" i="3" s="1"/>
  <c r="F57" i="3"/>
  <c r="H57" i="3" s="1"/>
  <c r="F56" i="3"/>
  <c r="H56" i="3" s="1"/>
  <c r="F55" i="3"/>
  <c r="F54" i="3"/>
  <c r="L54" i="3" s="1"/>
  <c r="S54" i="3" s="1"/>
  <c r="F53" i="3"/>
  <c r="I53" i="3" s="1"/>
  <c r="P53" i="3" s="1"/>
  <c r="F52" i="3"/>
  <c r="I52" i="3" s="1"/>
  <c r="P52" i="3" s="1"/>
  <c r="F51" i="3"/>
  <c r="F50" i="3"/>
  <c r="J50" i="3" s="1"/>
  <c r="F49" i="3"/>
  <c r="J49" i="3" s="1"/>
  <c r="F48" i="3"/>
  <c r="H48" i="3" s="1"/>
  <c r="F47" i="3"/>
  <c r="I47" i="3" s="1"/>
  <c r="F46" i="3"/>
  <c r="F45" i="3"/>
  <c r="L45" i="3" s="1"/>
  <c r="S45" i="3" s="1"/>
  <c r="F44" i="3"/>
  <c r="L44" i="3" s="1"/>
  <c r="S44" i="3" s="1"/>
  <c r="F43" i="3"/>
  <c r="I43" i="3" s="1"/>
  <c r="F42" i="3"/>
  <c r="J42" i="3" s="1"/>
  <c r="F41" i="3"/>
  <c r="J41" i="3" s="1"/>
  <c r="Q41" i="3" s="1"/>
  <c r="F40" i="3"/>
  <c r="L40" i="3" s="1"/>
  <c r="S40" i="3" s="1"/>
  <c r="F39" i="3"/>
  <c r="F38" i="3"/>
  <c r="I38" i="3" s="1"/>
  <c r="F37" i="3"/>
  <c r="L37" i="3" s="1"/>
  <c r="S37" i="3" s="1"/>
  <c r="F36" i="3"/>
  <c r="H36" i="3" s="1"/>
  <c r="F35" i="3"/>
  <c r="K35" i="3" s="1"/>
  <c r="F34" i="3"/>
  <c r="J34" i="3" s="1"/>
  <c r="F33" i="3"/>
  <c r="I33" i="3" s="1"/>
  <c r="P33" i="3" s="1"/>
  <c r="F32" i="3"/>
  <c r="L32" i="3" s="1"/>
  <c r="S32" i="3" s="1"/>
  <c r="F31" i="3"/>
  <c r="F30" i="3"/>
  <c r="I30" i="3" s="1"/>
  <c r="F29" i="3"/>
  <c r="J29" i="3" s="1"/>
  <c r="F28" i="3"/>
  <c r="K28" i="3" s="1"/>
  <c r="F27" i="3"/>
  <c r="J27" i="3" s="1"/>
  <c r="F26" i="3"/>
  <c r="J26" i="3" s="1"/>
  <c r="F25" i="3"/>
  <c r="L25" i="3" s="1"/>
  <c r="S25" i="3" s="1"/>
  <c r="F24" i="3"/>
  <c r="I24" i="3" s="1"/>
  <c r="P24" i="3" s="1"/>
  <c r="F23" i="3"/>
  <c r="K23" i="3" s="1"/>
  <c r="F22" i="3"/>
  <c r="J22" i="3" s="1"/>
  <c r="F21" i="3"/>
  <c r="L21" i="3" s="1"/>
  <c r="S21" i="3" s="1"/>
  <c r="F20" i="3"/>
  <c r="L20" i="3" s="1"/>
  <c r="S20" i="3" s="1"/>
  <c r="F19" i="3"/>
  <c r="H19" i="3" s="1"/>
  <c r="F18" i="3"/>
  <c r="L18" i="3" s="1"/>
  <c r="S18" i="3" s="1"/>
  <c r="F17" i="3"/>
  <c r="F16" i="3"/>
  <c r="I16" i="3" s="1"/>
  <c r="F15" i="3"/>
  <c r="H15" i="3" s="1"/>
  <c r="F14" i="3"/>
  <c r="K14" i="3" s="1"/>
  <c r="F13" i="3"/>
  <c r="F12" i="3"/>
  <c r="K12" i="3" s="1"/>
  <c r="F11" i="3"/>
  <c r="H11" i="3" s="1"/>
  <c r="F10" i="3"/>
  <c r="K10" i="3" s="1"/>
  <c r="F9" i="3"/>
  <c r="I9" i="3" s="1"/>
  <c r="F8" i="3"/>
  <c r="L8" i="3" s="1"/>
  <c r="S8" i="3" s="1"/>
  <c r="F7" i="3"/>
  <c r="I7" i="3" s="1"/>
  <c r="P7" i="3" s="1"/>
  <c r="F6" i="3"/>
  <c r="L6" i="3" s="1"/>
  <c r="S6" i="3" s="1"/>
  <c r="F5" i="3"/>
  <c r="L5" i="3" s="1"/>
  <c r="S5" i="3" s="1"/>
  <c r="F4" i="3"/>
  <c r="G4" i="3" s="1"/>
  <c r="F3" i="3"/>
  <c r="L3" i="3" s="1"/>
  <c r="S3" i="3" s="1"/>
  <c r="B6" i="2"/>
  <c r="B11" i="2" s="1"/>
  <c r="C10" i="2"/>
  <c r="C7" i="2"/>
  <c r="L137" i="3"/>
  <c r="C6" i="2"/>
  <c r="T3" i="3"/>
  <c r="H133" i="3"/>
  <c r="G132" i="3"/>
  <c r="I134" i="3"/>
  <c r="K136" i="3"/>
  <c r="C12" i="2"/>
  <c r="C8" i="2"/>
  <c r="F131" i="3"/>
  <c r="C9" i="2"/>
  <c r="C11" i="2"/>
  <c r="J135" i="3"/>
  <c r="B7" i="2" l="1"/>
  <c r="B12" i="2"/>
  <c r="B8" i="2"/>
  <c r="B9" i="2"/>
  <c r="B10" i="2"/>
  <c r="H3" i="3"/>
  <c r="G129" i="3"/>
  <c r="G3" i="3"/>
  <c r="N3" i="3" s="1"/>
  <c r="I3" i="3"/>
  <c r="P3" i="3" s="1"/>
  <c r="I36" i="3"/>
  <c r="P36" i="3" s="1"/>
  <c r="G128" i="3"/>
  <c r="N128" i="3" s="1"/>
  <c r="H5" i="3"/>
  <c r="K5" i="3"/>
  <c r="G6" i="3"/>
  <c r="N6" i="3" s="1"/>
  <c r="G82" i="3"/>
  <c r="N82" i="3" s="1"/>
  <c r="H6" i="3"/>
  <c r="I82" i="3"/>
  <c r="I6" i="3"/>
  <c r="P6" i="3" s="1"/>
  <c r="G5" i="3"/>
  <c r="N5" i="3" s="1"/>
  <c r="I5" i="3"/>
  <c r="P5" i="3" s="1"/>
  <c r="L129" i="3"/>
  <c r="G113" i="3"/>
  <c r="N113" i="3" s="1"/>
  <c r="J5" i="3"/>
  <c r="Q5" i="3" s="1"/>
  <c r="J80" i="3"/>
  <c r="R80" i="3" s="1"/>
  <c r="P121" i="3"/>
  <c r="H128" i="3"/>
  <c r="O128" i="3" s="1"/>
  <c r="L128" i="3"/>
  <c r="S128" i="3" s="1"/>
  <c r="H129" i="3"/>
  <c r="G8" i="3"/>
  <c r="N8" i="3" s="1"/>
  <c r="J36" i="3"/>
  <c r="Q36" i="3" s="1"/>
  <c r="H8" i="3"/>
  <c r="O8" i="3" s="1"/>
  <c r="L10" i="3"/>
  <c r="S10" i="3" s="1"/>
  <c r="J47" i="3"/>
  <c r="H98" i="3"/>
  <c r="L104" i="3"/>
  <c r="S104" i="3" s="1"/>
  <c r="K47" i="3"/>
  <c r="I98" i="3"/>
  <c r="P98" i="3" s="1"/>
  <c r="K99" i="3"/>
  <c r="I28" i="3"/>
  <c r="P28" i="3" s="1"/>
  <c r="J33" i="3"/>
  <c r="Q33" i="3" s="1"/>
  <c r="L36" i="3"/>
  <c r="S36" i="3" s="1"/>
  <c r="L67" i="3"/>
  <c r="S67" i="3" s="1"/>
  <c r="G33" i="3"/>
  <c r="N33" i="3" s="1"/>
  <c r="I18" i="3"/>
  <c r="P18" i="3" s="1"/>
  <c r="G25" i="3"/>
  <c r="N25" i="3" s="1"/>
  <c r="K58" i="3"/>
  <c r="H65" i="3"/>
  <c r="H120" i="3"/>
  <c r="G28" i="3"/>
  <c r="I86" i="3"/>
  <c r="P86" i="3" s="1"/>
  <c r="L28" i="3"/>
  <c r="S28" i="3" s="1"/>
  <c r="I25" i="3"/>
  <c r="P25" i="3" s="1"/>
  <c r="K52" i="3"/>
  <c r="I65" i="3"/>
  <c r="L108" i="3"/>
  <c r="S108" i="3" s="1"/>
  <c r="I114" i="3"/>
  <c r="J120" i="3"/>
  <c r="Q120" i="3" s="1"/>
  <c r="L33" i="3"/>
  <c r="S33" i="3" s="1"/>
  <c r="K120" i="3"/>
  <c r="K67" i="3"/>
  <c r="G36" i="3"/>
  <c r="L66" i="3"/>
  <c r="S66" i="3" s="1"/>
  <c r="K104" i="3"/>
  <c r="H4" i="3"/>
  <c r="O4" i="3" s="1"/>
  <c r="G65" i="3"/>
  <c r="N65" i="3" s="1"/>
  <c r="K74" i="3"/>
  <c r="J4" i="3"/>
  <c r="Q4" i="3" s="1"/>
  <c r="J25" i="3"/>
  <c r="Q25" i="3" s="1"/>
  <c r="H50" i="3"/>
  <c r="K70" i="3"/>
  <c r="G81" i="3"/>
  <c r="N81" i="3" s="1"/>
  <c r="I84" i="3"/>
  <c r="P84" i="3" s="1"/>
  <c r="G88" i="3"/>
  <c r="L117" i="3"/>
  <c r="S117" i="3" s="1"/>
  <c r="L120" i="3"/>
  <c r="S120" i="3" s="1"/>
  <c r="I128" i="3"/>
  <c r="P128" i="3" s="1"/>
  <c r="I129" i="3"/>
  <c r="H130" i="3"/>
  <c r="I4" i="3"/>
  <c r="M4" i="3" s="1"/>
  <c r="J92" i="3"/>
  <c r="Q92" i="3" s="1"/>
  <c r="G117" i="3"/>
  <c r="N117" i="3" s="1"/>
  <c r="G130" i="3"/>
  <c r="J3" i="3"/>
  <c r="J6" i="3"/>
  <c r="Q6" i="3" s="1"/>
  <c r="I8" i="3"/>
  <c r="P8" i="3" s="1"/>
  <c r="K3" i="3"/>
  <c r="J62" i="3"/>
  <c r="Q62" i="3" s="1"/>
  <c r="K84" i="3"/>
  <c r="I88" i="3"/>
  <c r="P88" i="3" s="1"/>
  <c r="J128" i="3"/>
  <c r="Q128" i="3" s="1"/>
  <c r="J129" i="3"/>
  <c r="I130" i="3"/>
  <c r="H61" i="3"/>
  <c r="K75" i="3"/>
  <c r="G84" i="3"/>
  <c r="O84" i="3" s="1"/>
  <c r="G106" i="3"/>
  <c r="N106" i="3" s="1"/>
  <c r="K4" i="3"/>
  <c r="L4" i="3"/>
  <c r="S4" i="3" s="1"/>
  <c r="K6" i="3"/>
  <c r="L16" i="3"/>
  <c r="S16" i="3" s="1"/>
  <c r="J58" i="3"/>
  <c r="Q58" i="3" s="1"/>
  <c r="J77" i="3"/>
  <c r="L84" i="3"/>
  <c r="S84" i="3" s="1"/>
  <c r="L88" i="3"/>
  <c r="S88" i="3" s="1"/>
  <c r="H99" i="3"/>
  <c r="H104" i="3"/>
  <c r="O104" i="3" s="1"/>
  <c r="I108" i="3"/>
  <c r="P108" i="3" s="1"/>
  <c r="L118" i="3"/>
  <c r="S118" i="3" s="1"/>
  <c r="K129" i="3"/>
  <c r="J130" i="3"/>
  <c r="Q130" i="3" s="1"/>
  <c r="K130" i="3"/>
  <c r="J7" i="3"/>
  <c r="Q7" i="3" s="1"/>
  <c r="K24" i="3"/>
  <c r="G127" i="3"/>
  <c r="N127" i="3" s="1"/>
  <c r="N129" i="3"/>
  <c r="K7" i="3"/>
  <c r="G22" i="3"/>
  <c r="N22" i="3" s="1"/>
  <c r="L24" i="3"/>
  <c r="S24" i="3" s="1"/>
  <c r="H26" i="3"/>
  <c r="G48" i="3"/>
  <c r="N48" i="3" s="1"/>
  <c r="G56" i="3"/>
  <c r="N56" i="3" s="1"/>
  <c r="G78" i="3"/>
  <c r="O78" i="3" s="1"/>
  <c r="L80" i="3"/>
  <c r="S80" i="3" s="1"/>
  <c r="L82" i="3"/>
  <c r="S82" i="3" s="1"/>
  <c r="H88" i="3"/>
  <c r="H91" i="3"/>
  <c r="J97" i="3"/>
  <c r="Q97" i="3" s="1"/>
  <c r="I104" i="3"/>
  <c r="P104" i="3" s="1"/>
  <c r="I112" i="3"/>
  <c r="P112" i="3" s="1"/>
  <c r="L116" i="3"/>
  <c r="S116" i="3" s="1"/>
  <c r="H127" i="3"/>
  <c r="L7" i="3"/>
  <c r="S7" i="3" s="1"/>
  <c r="G10" i="3"/>
  <c r="N10" i="3" s="1"/>
  <c r="J15" i="3"/>
  <c r="Q15" i="3" s="1"/>
  <c r="I19" i="3"/>
  <c r="P19" i="3" s="1"/>
  <c r="I22" i="3"/>
  <c r="P22" i="3" s="1"/>
  <c r="L26" i="3"/>
  <c r="S26" i="3" s="1"/>
  <c r="I41" i="3"/>
  <c r="P41" i="3" s="1"/>
  <c r="I48" i="3"/>
  <c r="P48" i="3" s="1"/>
  <c r="I56" i="3"/>
  <c r="P56" i="3" s="1"/>
  <c r="L58" i="3"/>
  <c r="S58" i="3" s="1"/>
  <c r="H62" i="3"/>
  <c r="H95" i="3"/>
  <c r="J104" i="3"/>
  <c r="Q104" i="3" s="1"/>
  <c r="I125" i="3"/>
  <c r="P125" i="3" s="1"/>
  <c r="I127" i="3"/>
  <c r="P127" i="3" s="1"/>
  <c r="J10" i="3"/>
  <c r="Q10" i="3" s="1"/>
  <c r="L19" i="3"/>
  <c r="S19" i="3" s="1"/>
  <c r="K22" i="3"/>
  <c r="R22" i="3" s="1"/>
  <c r="K36" i="3"/>
  <c r="R36" i="3" s="1"/>
  <c r="L41" i="3"/>
  <c r="S41" i="3" s="1"/>
  <c r="J48" i="3"/>
  <c r="Q48" i="3" s="1"/>
  <c r="G52" i="3"/>
  <c r="N52" i="3" s="1"/>
  <c r="L56" i="3"/>
  <c r="S56" i="3" s="1"/>
  <c r="I62" i="3"/>
  <c r="P62" i="3" s="1"/>
  <c r="J88" i="3"/>
  <c r="Q88" i="3" s="1"/>
  <c r="G92" i="3"/>
  <c r="J127" i="3"/>
  <c r="K48" i="3"/>
  <c r="J117" i="3"/>
  <c r="I120" i="3"/>
  <c r="P120" i="3" s="1"/>
  <c r="H126" i="3"/>
  <c r="K127" i="3"/>
  <c r="G7" i="3"/>
  <c r="N7" i="3" s="1"/>
  <c r="K20" i="3"/>
  <c r="H27" i="3"/>
  <c r="H35" i="3"/>
  <c r="H42" i="3"/>
  <c r="L48" i="3"/>
  <c r="S48" i="3" s="1"/>
  <c r="H70" i="3"/>
  <c r="O70" i="3" s="1"/>
  <c r="H74" i="3"/>
  <c r="O74" i="3" s="1"/>
  <c r="G80" i="3"/>
  <c r="K92" i="3"/>
  <c r="H96" i="3"/>
  <c r="O96" i="3" s="1"/>
  <c r="I126" i="3"/>
  <c r="P126" i="3" s="1"/>
  <c r="H7" i="3"/>
  <c r="H24" i="3"/>
  <c r="K27" i="3"/>
  <c r="R27" i="3" s="1"/>
  <c r="J35" i="3"/>
  <c r="Q35" i="3" s="1"/>
  <c r="H58" i="3"/>
  <c r="O58" i="3" s="1"/>
  <c r="G67" i="3"/>
  <c r="N67" i="3" s="1"/>
  <c r="I70" i="3"/>
  <c r="I74" i="3"/>
  <c r="P74" i="3" s="1"/>
  <c r="H80" i="3"/>
  <c r="O82" i="3"/>
  <c r="J84" i="3"/>
  <c r="Q84" i="3" s="1"/>
  <c r="G87" i="3"/>
  <c r="N87" i="3" s="1"/>
  <c r="L92" i="3"/>
  <c r="S92" i="3" s="1"/>
  <c r="K96" i="3"/>
  <c r="R99" i="3"/>
  <c r="K103" i="3"/>
  <c r="L105" i="3"/>
  <c r="S105" i="3" s="1"/>
  <c r="K126" i="3"/>
  <c r="J8" i="3"/>
  <c r="Q8" i="3" s="1"/>
  <c r="G18" i="3"/>
  <c r="N18" i="3" s="1"/>
  <c r="J24" i="3"/>
  <c r="Q24" i="3" s="1"/>
  <c r="J43" i="3"/>
  <c r="Q43" i="3" s="1"/>
  <c r="I58" i="3"/>
  <c r="P58" i="3" s="1"/>
  <c r="J67" i="3"/>
  <c r="Q67" i="3" s="1"/>
  <c r="J70" i="3"/>
  <c r="J74" i="3"/>
  <c r="Q74" i="3" s="1"/>
  <c r="I80" i="3"/>
  <c r="L96" i="3"/>
  <c r="S96" i="3" s="1"/>
  <c r="Q27" i="3"/>
  <c r="L14" i="3"/>
  <c r="S14" i="3" s="1"/>
  <c r="L15" i="3"/>
  <c r="S15" i="3" s="1"/>
  <c r="H18" i="3"/>
  <c r="I20" i="3"/>
  <c r="P20" i="3" s="1"/>
  <c r="H28" i="3"/>
  <c r="I35" i="3"/>
  <c r="P35" i="3" s="1"/>
  <c r="K43" i="3"/>
  <c r="G50" i="3"/>
  <c r="G61" i="3"/>
  <c r="K66" i="3"/>
  <c r="L71" i="3"/>
  <c r="S71" i="3" s="1"/>
  <c r="G105" i="3"/>
  <c r="N105" i="3" s="1"/>
  <c r="H108" i="3"/>
  <c r="O108" i="3" s="1"/>
  <c r="K116" i="3"/>
  <c r="G126" i="3"/>
  <c r="N126" i="3" s="1"/>
  <c r="O3" i="3"/>
  <c r="K8" i="3"/>
  <c r="H10" i="3"/>
  <c r="G11" i="3"/>
  <c r="N11" i="3" s="1"/>
  <c r="G14" i="3"/>
  <c r="N14" i="3" s="1"/>
  <c r="J18" i="3"/>
  <c r="I27" i="3"/>
  <c r="P27" i="3" s="1"/>
  <c r="J28" i="3"/>
  <c r="R28" i="3" s="1"/>
  <c r="G32" i="3"/>
  <c r="H34" i="3"/>
  <c r="M36" i="3"/>
  <c r="G40" i="3"/>
  <c r="N40" i="3" s="1"/>
  <c r="K42" i="3"/>
  <c r="R42" i="3" s="1"/>
  <c r="G44" i="3"/>
  <c r="N44" i="3" s="1"/>
  <c r="I45" i="3"/>
  <c r="P45" i="3" s="1"/>
  <c r="I50" i="3"/>
  <c r="P50" i="3" s="1"/>
  <c r="H52" i="3"/>
  <c r="G54" i="3"/>
  <c r="N54" i="3" s="1"/>
  <c r="G59" i="3"/>
  <c r="N59" i="3" s="1"/>
  <c r="J61" i="3"/>
  <c r="Q61" i="3" s="1"/>
  <c r="K62" i="3"/>
  <c r="L70" i="3"/>
  <c r="S70" i="3" s="1"/>
  <c r="L74" i="3"/>
  <c r="S74" i="3" s="1"/>
  <c r="G76" i="3"/>
  <c r="G79" i="3"/>
  <c r="N79" i="3" s="1"/>
  <c r="J87" i="3"/>
  <c r="Q87" i="3" s="1"/>
  <c r="H100" i="3"/>
  <c r="O100" i="3" s="1"/>
  <c r="J108" i="3"/>
  <c r="I10" i="3"/>
  <c r="P10" i="3" s="1"/>
  <c r="I11" i="3"/>
  <c r="P11" i="3" s="1"/>
  <c r="H14" i="3"/>
  <c r="K18" i="3"/>
  <c r="G19" i="3"/>
  <c r="N19" i="3" s="1"/>
  <c r="G24" i="3"/>
  <c r="H32" i="3"/>
  <c r="K34" i="3"/>
  <c r="R34" i="3" s="1"/>
  <c r="H40" i="3"/>
  <c r="G41" i="3"/>
  <c r="N41" i="3" s="1"/>
  <c r="L42" i="3"/>
  <c r="S42" i="3" s="1"/>
  <c r="H44" i="3"/>
  <c r="J45" i="3"/>
  <c r="Q45" i="3" s="1"/>
  <c r="K50" i="3"/>
  <c r="R50" i="3" s="1"/>
  <c r="J52" i="3"/>
  <c r="Q52" i="3" s="1"/>
  <c r="H54" i="3"/>
  <c r="J59" i="3"/>
  <c r="Q59" i="3" s="1"/>
  <c r="K61" i="3"/>
  <c r="L62" i="3"/>
  <c r="S62" i="3" s="1"/>
  <c r="H76" i="3"/>
  <c r="J79" i="3"/>
  <c r="Q79" i="3" s="1"/>
  <c r="K87" i="3"/>
  <c r="I100" i="3"/>
  <c r="P100" i="3" s="1"/>
  <c r="K108" i="3"/>
  <c r="H112" i="3"/>
  <c r="O112" i="3" s="1"/>
  <c r="H125" i="3"/>
  <c r="J126" i="3"/>
  <c r="N4" i="3"/>
  <c r="I32" i="3"/>
  <c r="P32" i="3" s="1"/>
  <c r="L34" i="3"/>
  <c r="S34" i="3" s="1"/>
  <c r="I40" i="3"/>
  <c r="P40" i="3" s="1"/>
  <c r="I44" i="3"/>
  <c r="P44" i="3" s="1"/>
  <c r="L50" i="3"/>
  <c r="S50" i="3" s="1"/>
  <c r="I54" i="3"/>
  <c r="P54" i="3" s="1"/>
  <c r="K59" i="3"/>
  <c r="I76" i="3"/>
  <c r="P76" i="3" s="1"/>
  <c r="K79" i="3"/>
  <c r="Q80" i="3"/>
  <c r="J100" i="3"/>
  <c r="J11" i="3"/>
  <c r="Q11" i="3" s="1"/>
  <c r="I14" i="3"/>
  <c r="L11" i="3"/>
  <c r="S11" i="3" s="1"/>
  <c r="J14" i="3"/>
  <c r="G15" i="3"/>
  <c r="J19" i="3"/>
  <c r="Q19" i="3" s="1"/>
  <c r="K26" i="3"/>
  <c r="R26" i="3" s="1"/>
  <c r="J32" i="3"/>
  <c r="Q32" i="3" s="1"/>
  <c r="I37" i="3"/>
  <c r="P37" i="3" s="1"/>
  <c r="J40" i="3"/>
  <c r="Q40" i="3" s="1"/>
  <c r="H43" i="3"/>
  <c r="J44" i="3"/>
  <c r="Q44" i="3" s="1"/>
  <c r="I49" i="3"/>
  <c r="P49" i="3" s="1"/>
  <c r="L52" i="3"/>
  <c r="S52" i="3" s="1"/>
  <c r="J54" i="3"/>
  <c r="Q54" i="3" s="1"/>
  <c r="H66" i="3"/>
  <c r="O66" i="3" s="1"/>
  <c r="G71" i="3"/>
  <c r="N71" i="3" s="1"/>
  <c r="J76" i="3"/>
  <c r="Q76" i="3" s="1"/>
  <c r="H92" i="3"/>
  <c r="I96" i="3"/>
  <c r="P96" i="3" s="1"/>
  <c r="I99" i="3"/>
  <c r="P99" i="3" s="1"/>
  <c r="K100" i="3"/>
  <c r="I106" i="3"/>
  <c r="J112" i="3"/>
  <c r="J113" i="3"/>
  <c r="H116" i="3"/>
  <c r="O116" i="3" s="1"/>
  <c r="G123" i="3"/>
  <c r="N123" i="3" s="1"/>
  <c r="I15" i="3"/>
  <c r="P15" i="3" s="1"/>
  <c r="K32" i="3"/>
  <c r="J37" i="3"/>
  <c r="Q37" i="3" s="1"/>
  <c r="K40" i="3"/>
  <c r="K44" i="3"/>
  <c r="K54" i="3"/>
  <c r="I66" i="3"/>
  <c r="P66" i="3" s="1"/>
  <c r="J71" i="3"/>
  <c r="K76" i="3"/>
  <c r="J96" i="3"/>
  <c r="Q96" i="3" s="1"/>
  <c r="L100" i="3"/>
  <c r="S100" i="3" s="1"/>
  <c r="K112" i="3"/>
  <c r="L113" i="3"/>
  <c r="S113" i="3" s="1"/>
  <c r="I116" i="3"/>
  <c r="P116" i="3" s="1"/>
  <c r="J123" i="3"/>
  <c r="Q123" i="3" s="1"/>
  <c r="J66" i="3"/>
  <c r="K71" i="3"/>
  <c r="L112" i="3"/>
  <c r="S112" i="3" s="1"/>
  <c r="J116" i="3"/>
  <c r="L123" i="3"/>
  <c r="S123" i="3" s="1"/>
  <c r="M30" i="3"/>
  <c r="P30" i="3"/>
  <c r="P9" i="3"/>
  <c r="P38" i="3"/>
  <c r="Q29" i="3"/>
  <c r="Q70" i="3"/>
  <c r="K110" i="3"/>
  <c r="J110" i="3"/>
  <c r="I110" i="3"/>
  <c r="H110" i="3"/>
  <c r="G110" i="3"/>
  <c r="L110" i="3"/>
  <c r="S110" i="3" s="1"/>
  <c r="G30" i="3"/>
  <c r="G38" i="3"/>
  <c r="K64" i="3"/>
  <c r="J64" i="3"/>
  <c r="I64" i="3"/>
  <c r="H64" i="3"/>
  <c r="G64" i="3"/>
  <c r="L64" i="3"/>
  <c r="S64" i="3" s="1"/>
  <c r="K101" i="3"/>
  <c r="I101" i="3"/>
  <c r="H101" i="3"/>
  <c r="L101" i="3"/>
  <c r="S101" i="3" s="1"/>
  <c r="G101" i="3"/>
  <c r="J101" i="3"/>
  <c r="P124" i="3"/>
  <c r="P43" i="3"/>
  <c r="P47" i="3"/>
  <c r="Q49" i="3"/>
  <c r="N58" i="3"/>
  <c r="N116" i="3"/>
  <c r="L13" i="3"/>
  <c r="S13" i="3" s="1"/>
  <c r="J13" i="3"/>
  <c r="I13" i="3"/>
  <c r="G13" i="3"/>
  <c r="H13" i="3"/>
  <c r="I12" i="3"/>
  <c r="K13" i="3"/>
  <c r="L17" i="3"/>
  <c r="S17" i="3" s="1"/>
  <c r="J17" i="3"/>
  <c r="I17" i="3"/>
  <c r="G17" i="3"/>
  <c r="H23" i="3"/>
  <c r="I29" i="3"/>
  <c r="N36" i="3"/>
  <c r="O36" i="3"/>
  <c r="J46" i="3"/>
  <c r="L46" i="3"/>
  <c r="S46" i="3" s="1"/>
  <c r="K46" i="3"/>
  <c r="H46" i="3"/>
  <c r="H51" i="3"/>
  <c r="G51" i="3"/>
  <c r="L51" i="3"/>
  <c r="S51" i="3" s="1"/>
  <c r="K51" i="3"/>
  <c r="I51" i="3"/>
  <c r="H9" i="3"/>
  <c r="J16" i="3"/>
  <c r="H16" i="3"/>
  <c r="G16" i="3"/>
  <c r="H17" i="3"/>
  <c r="G39" i="3"/>
  <c r="L39" i="3"/>
  <c r="S39" i="3" s="1"/>
  <c r="K39" i="3"/>
  <c r="J39" i="3"/>
  <c r="I39" i="3"/>
  <c r="H39" i="3"/>
  <c r="G46" i="3"/>
  <c r="N50" i="3"/>
  <c r="J51" i="3"/>
  <c r="L73" i="3"/>
  <c r="S73" i="3" s="1"/>
  <c r="J73" i="3"/>
  <c r="K73" i="3"/>
  <c r="I73" i="3"/>
  <c r="G73" i="3"/>
  <c r="H73" i="3"/>
  <c r="L83" i="3"/>
  <c r="S83" i="3" s="1"/>
  <c r="J83" i="3"/>
  <c r="K83" i="3"/>
  <c r="H83" i="3"/>
  <c r="I83" i="3"/>
  <c r="G83" i="3"/>
  <c r="J30" i="3"/>
  <c r="L30" i="3"/>
  <c r="S30" i="3" s="1"/>
  <c r="K30" i="3"/>
  <c r="H30" i="3"/>
  <c r="J12" i="3"/>
  <c r="H12" i="3"/>
  <c r="G12" i="3"/>
  <c r="L23" i="3"/>
  <c r="S23" i="3" s="1"/>
  <c r="J23" i="3"/>
  <c r="I23" i="3"/>
  <c r="G23" i="3"/>
  <c r="P4" i="3"/>
  <c r="P16" i="3"/>
  <c r="K17" i="3"/>
  <c r="H21" i="3"/>
  <c r="K21" i="3"/>
  <c r="J21" i="3"/>
  <c r="G21" i="3"/>
  <c r="G31" i="3"/>
  <c r="L31" i="3"/>
  <c r="S31" i="3" s="1"/>
  <c r="K31" i="3"/>
  <c r="I31" i="3"/>
  <c r="H31" i="3"/>
  <c r="I46" i="3"/>
  <c r="P60" i="3"/>
  <c r="P65" i="3"/>
  <c r="G107" i="3"/>
  <c r="L107" i="3"/>
  <c r="S107" i="3" s="1"/>
  <c r="J107" i="3"/>
  <c r="H107" i="3"/>
  <c r="K107" i="3"/>
  <c r="I107" i="3"/>
  <c r="J38" i="3"/>
  <c r="L38" i="3"/>
  <c r="S38" i="3" s="1"/>
  <c r="K38" i="3"/>
  <c r="H38" i="3"/>
  <c r="L57" i="3"/>
  <c r="S57" i="3" s="1"/>
  <c r="K57" i="3"/>
  <c r="I57" i="3"/>
  <c r="J57" i="3"/>
  <c r="G57" i="3"/>
  <c r="K29" i="3"/>
  <c r="R29" i="3" s="1"/>
  <c r="H29" i="3"/>
  <c r="G29" i="3"/>
  <c r="L29" i="3"/>
  <c r="S29" i="3" s="1"/>
  <c r="L69" i="3"/>
  <c r="S69" i="3" s="1"/>
  <c r="J69" i="3"/>
  <c r="I69" i="3"/>
  <c r="H69" i="3"/>
  <c r="G69" i="3"/>
  <c r="K69" i="3"/>
  <c r="N86" i="3"/>
  <c r="L9" i="3"/>
  <c r="S9" i="3" s="1"/>
  <c r="J9" i="3"/>
  <c r="G9" i="3"/>
  <c r="L12" i="3"/>
  <c r="S12" i="3" s="1"/>
  <c r="K9" i="3"/>
  <c r="O11" i="3"/>
  <c r="K16" i="3"/>
  <c r="J20" i="3"/>
  <c r="H20" i="3"/>
  <c r="G20" i="3"/>
  <c r="I21" i="3"/>
  <c r="J31" i="3"/>
  <c r="P70" i="3"/>
  <c r="Q77" i="3"/>
  <c r="Q105" i="3"/>
  <c r="K109" i="3"/>
  <c r="I109" i="3"/>
  <c r="H109" i="3"/>
  <c r="L109" i="3"/>
  <c r="S109" i="3" s="1"/>
  <c r="J109" i="3"/>
  <c r="G109" i="3"/>
  <c r="K11" i="3"/>
  <c r="K15" i="3"/>
  <c r="K19" i="3"/>
  <c r="L22" i="3"/>
  <c r="S22" i="3" s="1"/>
  <c r="K25" i="3"/>
  <c r="H25" i="3"/>
  <c r="K33" i="3"/>
  <c r="R33" i="3" s="1"/>
  <c r="H33" i="3"/>
  <c r="K41" i="3"/>
  <c r="R41" i="3" s="1"/>
  <c r="H41" i="3"/>
  <c r="H47" i="3"/>
  <c r="G47" i="3"/>
  <c r="L47" i="3"/>
  <c r="S47" i="3" s="1"/>
  <c r="J78" i="3"/>
  <c r="L78" i="3"/>
  <c r="S78" i="3" s="1"/>
  <c r="I78" i="3"/>
  <c r="K78" i="3"/>
  <c r="L53" i="3"/>
  <c r="S53" i="3" s="1"/>
  <c r="K53" i="3"/>
  <c r="H53" i="3"/>
  <c r="I63" i="3"/>
  <c r="H63" i="3"/>
  <c r="L63" i="3"/>
  <c r="S63" i="3" s="1"/>
  <c r="K63" i="3"/>
  <c r="G63" i="3"/>
  <c r="N66" i="3"/>
  <c r="P82" i="3"/>
  <c r="K89" i="3"/>
  <c r="I89" i="3"/>
  <c r="H89" i="3"/>
  <c r="L89" i="3"/>
  <c r="S89" i="3" s="1"/>
  <c r="G89" i="3"/>
  <c r="G26" i="3"/>
  <c r="Q26" i="3"/>
  <c r="G34" i="3"/>
  <c r="Q34" i="3"/>
  <c r="G42" i="3"/>
  <c r="Q42" i="3"/>
  <c r="G53" i="3"/>
  <c r="J63" i="3"/>
  <c r="K68" i="3"/>
  <c r="J68" i="3"/>
  <c r="H68" i="3"/>
  <c r="L68" i="3"/>
  <c r="S68" i="3" s="1"/>
  <c r="I68" i="3"/>
  <c r="G68" i="3"/>
  <c r="K72" i="3"/>
  <c r="J72" i="3"/>
  <c r="H72" i="3"/>
  <c r="L72" i="3"/>
  <c r="S72" i="3" s="1"/>
  <c r="G72" i="3"/>
  <c r="J89" i="3"/>
  <c r="P71" i="3"/>
  <c r="I72" i="3"/>
  <c r="N74" i="3"/>
  <c r="I85" i="3"/>
  <c r="H85" i="3"/>
  <c r="L85" i="3"/>
  <c r="S85" i="3" s="1"/>
  <c r="K85" i="3"/>
  <c r="J85" i="3"/>
  <c r="G85" i="3"/>
  <c r="K93" i="3"/>
  <c r="I93" i="3"/>
  <c r="H93" i="3"/>
  <c r="L93" i="3"/>
  <c r="S93" i="3" s="1"/>
  <c r="G93" i="3"/>
  <c r="J93" i="3"/>
  <c r="N112" i="3"/>
  <c r="K37" i="3"/>
  <c r="H37" i="3"/>
  <c r="K45" i="3"/>
  <c r="H45" i="3"/>
  <c r="L49" i="3"/>
  <c r="S49" i="3" s="1"/>
  <c r="K49" i="3"/>
  <c r="R49" i="3" s="1"/>
  <c r="H49" i="3"/>
  <c r="I55" i="3"/>
  <c r="H55" i="3"/>
  <c r="K55" i="3"/>
  <c r="J55" i="3"/>
  <c r="G55" i="3"/>
  <c r="K60" i="3"/>
  <c r="J60" i="3"/>
  <c r="L60" i="3"/>
  <c r="S60" i="3" s="1"/>
  <c r="H60" i="3"/>
  <c r="H22" i="3"/>
  <c r="Q22" i="3"/>
  <c r="I26" i="3"/>
  <c r="G27" i="3"/>
  <c r="L27" i="3"/>
  <c r="S27" i="3" s="1"/>
  <c r="I34" i="3"/>
  <c r="G35" i="3"/>
  <c r="L35" i="3"/>
  <c r="S35" i="3" s="1"/>
  <c r="G37" i="3"/>
  <c r="I42" i="3"/>
  <c r="G43" i="3"/>
  <c r="L43" i="3"/>
  <c r="S43" i="3" s="1"/>
  <c r="G45" i="3"/>
  <c r="G49" i="3"/>
  <c r="Q50" i="3"/>
  <c r="J53" i="3"/>
  <c r="L55" i="3"/>
  <c r="S55" i="3" s="1"/>
  <c r="G60" i="3"/>
  <c r="H77" i="3"/>
  <c r="I77" i="3"/>
  <c r="G77" i="3"/>
  <c r="K77" i="3"/>
  <c r="R77" i="3" s="1"/>
  <c r="K86" i="3"/>
  <c r="J86" i="3"/>
  <c r="L86" i="3"/>
  <c r="S86" i="3" s="1"/>
  <c r="H86" i="3"/>
  <c r="O86" i="3" s="1"/>
  <c r="K102" i="3"/>
  <c r="J102" i="3"/>
  <c r="L102" i="3"/>
  <c r="S102" i="3" s="1"/>
  <c r="I102" i="3"/>
  <c r="G102" i="3"/>
  <c r="K90" i="3"/>
  <c r="J90" i="3"/>
  <c r="L90" i="3"/>
  <c r="S90" i="3" s="1"/>
  <c r="I90" i="3"/>
  <c r="G90" i="3"/>
  <c r="K94" i="3"/>
  <c r="J94" i="3"/>
  <c r="I94" i="3"/>
  <c r="G94" i="3"/>
  <c r="G119" i="3"/>
  <c r="L119" i="3"/>
  <c r="S119" i="3" s="1"/>
  <c r="J119" i="3"/>
  <c r="K119" i="3"/>
  <c r="I119" i="3"/>
  <c r="H119" i="3"/>
  <c r="K56" i="3"/>
  <c r="J56" i="3"/>
  <c r="I61" i="3"/>
  <c r="L65" i="3"/>
  <c r="S65" i="3" s="1"/>
  <c r="J65" i="3"/>
  <c r="N70" i="3"/>
  <c r="L75" i="3"/>
  <c r="S75" i="3" s="1"/>
  <c r="J75" i="3"/>
  <c r="I75" i="3"/>
  <c r="G75" i="3"/>
  <c r="H90" i="3"/>
  <c r="H94" i="3"/>
  <c r="G115" i="3"/>
  <c r="L115" i="3"/>
  <c r="S115" i="3" s="1"/>
  <c r="J115" i="3"/>
  <c r="K115" i="3"/>
  <c r="I115" i="3"/>
  <c r="H115" i="3"/>
  <c r="G121" i="3"/>
  <c r="L121" i="3"/>
  <c r="S121" i="3" s="1"/>
  <c r="J121" i="3"/>
  <c r="K121" i="3"/>
  <c r="H121" i="3"/>
  <c r="I59" i="3"/>
  <c r="H59" i="3"/>
  <c r="O62" i="3"/>
  <c r="N62" i="3"/>
  <c r="N100" i="3"/>
  <c r="G111" i="3"/>
  <c r="L111" i="3"/>
  <c r="S111" i="3" s="1"/>
  <c r="J111" i="3"/>
  <c r="K111" i="3"/>
  <c r="I111" i="3"/>
  <c r="H111" i="3"/>
  <c r="N108" i="3"/>
  <c r="O120" i="3"/>
  <c r="N120" i="3"/>
  <c r="K124" i="3"/>
  <c r="J124" i="3"/>
  <c r="H124" i="3"/>
  <c r="L124" i="3"/>
  <c r="S124" i="3" s="1"/>
  <c r="G124" i="3"/>
  <c r="G95" i="3"/>
  <c r="L95" i="3"/>
  <c r="S95" i="3" s="1"/>
  <c r="H106" i="3"/>
  <c r="I81" i="3"/>
  <c r="H81" i="3"/>
  <c r="O81" i="3" s="1"/>
  <c r="G91" i="3"/>
  <c r="L91" i="3"/>
  <c r="S91" i="3" s="1"/>
  <c r="I95" i="3"/>
  <c r="N96" i="3"/>
  <c r="G103" i="3"/>
  <c r="L103" i="3"/>
  <c r="S103" i="3" s="1"/>
  <c r="H67" i="3"/>
  <c r="O67" i="3" s="1"/>
  <c r="H71" i="3"/>
  <c r="H79" i="3"/>
  <c r="O79" i="3" s="1"/>
  <c r="J81" i="3"/>
  <c r="K82" i="3"/>
  <c r="J82" i="3"/>
  <c r="H87" i="3"/>
  <c r="I91" i="3"/>
  <c r="K95" i="3"/>
  <c r="R95" i="3" s="1"/>
  <c r="K97" i="3"/>
  <c r="R97" i="3" s="1"/>
  <c r="I97" i="3"/>
  <c r="H97" i="3"/>
  <c r="K98" i="3"/>
  <c r="J98" i="3"/>
  <c r="Q99" i="3"/>
  <c r="I103" i="3"/>
  <c r="N104" i="3"/>
  <c r="K114" i="3"/>
  <c r="J114" i="3"/>
  <c r="H114" i="3"/>
  <c r="K118" i="3"/>
  <c r="J118" i="3"/>
  <c r="H118" i="3"/>
  <c r="I79" i="3"/>
  <c r="K81" i="3"/>
  <c r="I87" i="3"/>
  <c r="J91" i="3"/>
  <c r="O92" i="3"/>
  <c r="G97" i="3"/>
  <c r="G98" i="3"/>
  <c r="G99" i="3"/>
  <c r="L99" i="3"/>
  <c r="S99" i="3" s="1"/>
  <c r="J103" i="3"/>
  <c r="G114" i="3"/>
  <c r="G118" i="3"/>
  <c r="K105" i="3"/>
  <c r="R105" i="3" s="1"/>
  <c r="I105" i="3"/>
  <c r="H105" i="3"/>
  <c r="K106" i="3"/>
  <c r="J106" i="3"/>
  <c r="P114" i="3"/>
  <c r="P118" i="3"/>
  <c r="F122" i="3"/>
  <c r="L122" i="3" s="1"/>
  <c r="S122" i="3" s="1"/>
  <c r="G125" i="3"/>
  <c r="L125" i="3"/>
  <c r="S125" i="3" s="1"/>
  <c r="J125" i="3"/>
  <c r="R130" i="3"/>
  <c r="S130" i="3"/>
  <c r="N84" i="3"/>
  <c r="N92" i="3"/>
  <c r="H113" i="3"/>
  <c r="H117" i="3"/>
  <c r="H123" i="3"/>
  <c r="I113" i="3"/>
  <c r="I117" i="3"/>
  <c r="I123" i="3"/>
  <c r="O65" i="3" l="1"/>
  <c r="M84" i="3"/>
  <c r="R61" i="3"/>
  <c r="O40" i="3"/>
  <c r="R3" i="3"/>
  <c r="R5" i="3"/>
  <c r="R62" i="3"/>
  <c r="M128" i="3"/>
  <c r="O5" i="3"/>
  <c r="M6" i="3"/>
  <c r="O6" i="3"/>
  <c r="O113" i="3"/>
  <c r="O105" i="3"/>
  <c r="S129" i="3"/>
  <c r="R47" i="3"/>
  <c r="O129" i="3"/>
  <c r="M100" i="3"/>
  <c r="Q28" i="3"/>
  <c r="R10" i="3"/>
  <c r="R74" i="3"/>
  <c r="R40" i="3"/>
  <c r="O50" i="3"/>
  <c r="R92" i="3"/>
  <c r="M114" i="3"/>
  <c r="M108" i="3"/>
  <c r="M28" i="3"/>
  <c r="Q129" i="3"/>
  <c r="O33" i="3"/>
  <c r="M5" i="3"/>
  <c r="O59" i="3"/>
  <c r="R87" i="3"/>
  <c r="R25" i="3"/>
  <c r="Q3" i="3"/>
  <c r="M99" i="3"/>
  <c r="M126" i="3"/>
  <c r="R48" i="3"/>
  <c r="O54" i="3"/>
  <c r="O41" i="3"/>
  <c r="R24" i="3"/>
  <c r="Q47" i="3"/>
  <c r="O117" i="3"/>
  <c r="O14" i="3"/>
  <c r="R120" i="3"/>
  <c r="O28" i="3"/>
  <c r="N28" i="3"/>
  <c r="M58" i="3"/>
  <c r="O56" i="3"/>
  <c r="M82" i="3"/>
  <c r="R79" i="3"/>
  <c r="P130" i="3"/>
  <c r="O52" i="3"/>
  <c r="R6" i="3"/>
  <c r="R70" i="3"/>
  <c r="R52" i="3"/>
  <c r="M130" i="3"/>
  <c r="N78" i="3"/>
  <c r="N130" i="3"/>
  <c r="R129" i="3"/>
  <c r="O44" i="3"/>
  <c r="O126" i="3"/>
  <c r="R43" i="3"/>
  <c r="O127" i="3"/>
  <c r="R67" i="3"/>
  <c r="R44" i="3"/>
  <c r="O25" i="3"/>
  <c r="M40" i="3"/>
  <c r="R104" i="3"/>
  <c r="R84" i="3"/>
  <c r="M88" i="3"/>
  <c r="O130" i="3"/>
  <c r="R4" i="3"/>
  <c r="R128" i="3"/>
  <c r="M8" i="3"/>
  <c r="M76" i="3"/>
  <c r="O123" i="3"/>
  <c r="R59" i="3"/>
  <c r="M74" i="3"/>
  <c r="O48" i="3"/>
  <c r="M70" i="3"/>
  <c r="O88" i="3"/>
  <c r="R32" i="3"/>
  <c r="R7" i="3"/>
  <c r="P129" i="3"/>
  <c r="M129" i="3"/>
  <c r="M66" i="3"/>
  <c r="M48" i="3"/>
  <c r="N88" i="3"/>
  <c r="O106" i="3"/>
  <c r="M35" i="3"/>
  <c r="M120" i="3"/>
  <c r="R88" i="3"/>
  <c r="R58" i="3"/>
  <c r="M10" i="3"/>
  <c r="M18" i="3"/>
  <c r="M80" i="3"/>
  <c r="O80" i="3"/>
  <c r="M62" i="3"/>
  <c r="M121" i="3"/>
  <c r="R45" i="3"/>
  <c r="M47" i="3"/>
  <c r="R76" i="3"/>
  <c r="O18" i="3"/>
  <c r="M106" i="3"/>
  <c r="R123" i="3"/>
  <c r="Q127" i="3"/>
  <c r="R127" i="3"/>
  <c r="M16" i="3"/>
  <c r="R37" i="3"/>
  <c r="R15" i="3"/>
  <c r="M38" i="3"/>
  <c r="R96" i="3"/>
  <c r="N80" i="3"/>
  <c r="O87" i="3"/>
  <c r="M25" i="3"/>
  <c r="M112" i="3"/>
  <c r="P80" i="3"/>
  <c r="M11" i="3"/>
  <c r="Q117" i="3"/>
  <c r="R117" i="3"/>
  <c r="M125" i="3"/>
  <c r="M92" i="3"/>
  <c r="O7" i="3"/>
  <c r="M118" i="3"/>
  <c r="M127" i="3"/>
  <c r="M124" i="3"/>
  <c r="M22" i="3"/>
  <c r="M50" i="3"/>
  <c r="M7" i="3"/>
  <c r="M104" i="3"/>
  <c r="R35" i="3"/>
  <c r="M54" i="3"/>
  <c r="M52" i="3"/>
  <c r="Q100" i="3"/>
  <c r="R100" i="3"/>
  <c r="N32" i="3"/>
  <c r="O32" i="3"/>
  <c r="I122" i="3"/>
  <c r="P122" i="3" s="1"/>
  <c r="M71" i="3"/>
  <c r="O10" i="3"/>
  <c r="M116" i="3"/>
  <c r="M19" i="3"/>
  <c r="N15" i="3"/>
  <c r="O15" i="3"/>
  <c r="M96" i="3"/>
  <c r="O61" i="3"/>
  <c r="N61" i="3"/>
  <c r="N24" i="3"/>
  <c r="O24" i="3"/>
  <c r="N76" i="3"/>
  <c r="O76" i="3"/>
  <c r="M27" i="3"/>
  <c r="M41" i="3"/>
  <c r="R54" i="3"/>
  <c r="Q14" i="3"/>
  <c r="R14" i="3"/>
  <c r="Q108" i="3"/>
  <c r="R108" i="3"/>
  <c r="Q126" i="3"/>
  <c r="R126" i="3"/>
  <c r="Q71" i="3"/>
  <c r="R71" i="3"/>
  <c r="R8" i="3"/>
  <c r="O19" i="3"/>
  <c r="R66" i="3"/>
  <c r="Q66" i="3"/>
  <c r="M44" i="3"/>
  <c r="Q18" i="3"/>
  <c r="R18" i="3"/>
  <c r="P106" i="3"/>
  <c r="O71" i="3"/>
  <c r="R19" i="3"/>
  <c r="M15" i="3"/>
  <c r="P14" i="3"/>
  <c r="M14" i="3"/>
  <c r="Q113" i="3"/>
  <c r="R113" i="3"/>
  <c r="M24" i="3"/>
  <c r="M32" i="3"/>
  <c r="R11" i="3"/>
  <c r="Q116" i="3"/>
  <c r="R116" i="3"/>
  <c r="Q112" i="3"/>
  <c r="R112" i="3"/>
  <c r="P55" i="3"/>
  <c r="M55" i="3"/>
  <c r="O9" i="3"/>
  <c r="N9" i="3"/>
  <c r="R73" i="3"/>
  <c r="Q73" i="3"/>
  <c r="O16" i="3"/>
  <c r="N16" i="3"/>
  <c r="M110" i="3"/>
  <c r="P110" i="3"/>
  <c r="P113" i="3"/>
  <c r="M113" i="3"/>
  <c r="M103" i="3"/>
  <c r="P103" i="3"/>
  <c r="M94" i="3"/>
  <c r="P94" i="3"/>
  <c r="P93" i="3"/>
  <c r="M93" i="3"/>
  <c r="N68" i="3"/>
  <c r="O68" i="3"/>
  <c r="R17" i="3"/>
  <c r="Q17" i="3"/>
  <c r="Q101" i="3"/>
  <c r="R101" i="3"/>
  <c r="R125" i="3"/>
  <c r="Q125" i="3"/>
  <c r="R118" i="3"/>
  <c r="Q118" i="3"/>
  <c r="O111" i="3"/>
  <c r="N111" i="3"/>
  <c r="P59" i="3"/>
  <c r="M59" i="3"/>
  <c r="P75" i="3"/>
  <c r="M75" i="3"/>
  <c r="R56" i="3"/>
  <c r="Q56" i="3"/>
  <c r="R94" i="3"/>
  <c r="Q94" i="3"/>
  <c r="M86" i="3"/>
  <c r="N60" i="3"/>
  <c r="O60" i="3"/>
  <c r="O45" i="3"/>
  <c r="N45" i="3"/>
  <c r="M45" i="3"/>
  <c r="M34" i="3"/>
  <c r="P34" i="3"/>
  <c r="M56" i="3"/>
  <c r="Q89" i="3"/>
  <c r="R89" i="3"/>
  <c r="P68" i="3"/>
  <c r="M68" i="3"/>
  <c r="O53" i="3"/>
  <c r="M53" i="3"/>
  <c r="N53" i="3"/>
  <c r="M78" i="3"/>
  <c r="P78" i="3"/>
  <c r="P21" i="3"/>
  <c r="M21" i="3"/>
  <c r="M107" i="3"/>
  <c r="P107" i="3"/>
  <c r="M23" i="3"/>
  <c r="P23" i="3"/>
  <c r="Q83" i="3"/>
  <c r="R83" i="3"/>
  <c r="Q51" i="3"/>
  <c r="R51" i="3"/>
  <c r="R16" i="3"/>
  <c r="Q16" i="3"/>
  <c r="P13" i="3"/>
  <c r="M13" i="3"/>
  <c r="N101" i="3"/>
  <c r="O101" i="3"/>
  <c r="P64" i="3"/>
  <c r="M64" i="3"/>
  <c r="O49" i="3"/>
  <c r="N49" i="3"/>
  <c r="M69" i="3"/>
  <c r="P69" i="3"/>
  <c r="R46" i="3"/>
  <c r="Q46" i="3"/>
  <c r="M91" i="3"/>
  <c r="P91" i="3"/>
  <c r="O35" i="3"/>
  <c r="N35" i="3"/>
  <c r="R69" i="3"/>
  <c r="Q69" i="3"/>
  <c r="O95" i="3"/>
  <c r="N95" i="3"/>
  <c r="R75" i="3"/>
  <c r="Q75" i="3"/>
  <c r="R119" i="3"/>
  <c r="Q119" i="3"/>
  <c r="N102" i="3"/>
  <c r="O102" i="3"/>
  <c r="M33" i="3"/>
  <c r="O85" i="3"/>
  <c r="N85" i="3"/>
  <c r="O20" i="3"/>
  <c r="N20" i="3"/>
  <c r="M65" i="3"/>
  <c r="O21" i="3"/>
  <c r="N21" i="3"/>
  <c r="R23" i="3"/>
  <c r="Q23" i="3"/>
  <c r="R30" i="3"/>
  <c r="Q30" i="3"/>
  <c r="O39" i="3"/>
  <c r="N39" i="3"/>
  <c r="O51" i="3"/>
  <c r="N51" i="3"/>
  <c r="P29" i="3"/>
  <c r="M29" i="3"/>
  <c r="R13" i="3"/>
  <c r="Q13" i="3"/>
  <c r="R64" i="3"/>
  <c r="Q64" i="3"/>
  <c r="P85" i="3"/>
  <c r="M85" i="3"/>
  <c r="R31" i="3"/>
  <c r="Q31" i="3"/>
  <c r="O31" i="3"/>
  <c r="N31" i="3"/>
  <c r="R39" i="3"/>
  <c r="Q39" i="3"/>
  <c r="P51" i="3"/>
  <c r="M51" i="3"/>
  <c r="M17" i="3"/>
  <c r="P17" i="3"/>
  <c r="M61" i="3"/>
  <c r="P61" i="3"/>
  <c r="N26" i="3"/>
  <c r="O26" i="3"/>
  <c r="P63" i="3"/>
  <c r="M63" i="3"/>
  <c r="R9" i="3"/>
  <c r="Q9" i="3"/>
  <c r="R38" i="3"/>
  <c r="Q38" i="3"/>
  <c r="R82" i="3"/>
  <c r="Q82" i="3"/>
  <c r="R106" i="3"/>
  <c r="Q106" i="3"/>
  <c r="O124" i="3"/>
  <c r="N124" i="3"/>
  <c r="N90" i="3"/>
  <c r="O90" i="3"/>
  <c r="M102" i="3"/>
  <c r="P102" i="3"/>
  <c r="O43" i="3"/>
  <c r="N43" i="3"/>
  <c r="O55" i="3"/>
  <c r="N55" i="3"/>
  <c r="Q85" i="3"/>
  <c r="R85" i="3"/>
  <c r="N72" i="3"/>
  <c r="O72" i="3"/>
  <c r="N89" i="3"/>
  <c r="O89" i="3"/>
  <c r="R78" i="3"/>
  <c r="Q78" i="3"/>
  <c r="O47" i="3"/>
  <c r="N47" i="3"/>
  <c r="P109" i="3"/>
  <c r="M109" i="3"/>
  <c r="O29" i="3"/>
  <c r="N29" i="3"/>
  <c r="Q21" i="3"/>
  <c r="R21" i="3"/>
  <c r="M20" i="3"/>
  <c r="M9" i="3"/>
  <c r="O98" i="3"/>
  <c r="N98" i="3"/>
  <c r="R60" i="3"/>
  <c r="Q60" i="3"/>
  <c r="N109" i="3"/>
  <c r="O109" i="3"/>
  <c r="O64" i="3"/>
  <c r="N64" i="3"/>
  <c r="O30" i="3"/>
  <c r="N30" i="3"/>
  <c r="O97" i="3"/>
  <c r="N97" i="3"/>
  <c r="M95" i="3"/>
  <c r="P95" i="3"/>
  <c r="M115" i="3"/>
  <c r="P115" i="3"/>
  <c r="O75" i="3"/>
  <c r="N75" i="3"/>
  <c r="M119" i="3"/>
  <c r="P119" i="3"/>
  <c r="Q109" i="3"/>
  <c r="R109" i="3"/>
  <c r="M57" i="3"/>
  <c r="P57" i="3"/>
  <c r="O23" i="3"/>
  <c r="N23" i="3"/>
  <c r="O13" i="3"/>
  <c r="N13" i="3"/>
  <c r="R110" i="3"/>
  <c r="Q110" i="3"/>
  <c r="N118" i="3"/>
  <c r="O118" i="3"/>
  <c r="R98" i="3"/>
  <c r="Q98" i="3"/>
  <c r="O91" i="3"/>
  <c r="N91" i="3"/>
  <c r="R115" i="3"/>
  <c r="Q115" i="3"/>
  <c r="O125" i="3"/>
  <c r="N125" i="3"/>
  <c r="N114" i="3"/>
  <c r="O114" i="3"/>
  <c r="R91" i="3"/>
  <c r="Q91" i="3"/>
  <c r="R103" i="3"/>
  <c r="Q103" i="3"/>
  <c r="M87" i="3"/>
  <c r="P87" i="3"/>
  <c r="R114" i="3"/>
  <c r="Q114" i="3"/>
  <c r="Q81" i="3"/>
  <c r="R81" i="3"/>
  <c r="P81" i="3"/>
  <c r="M81" i="3"/>
  <c r="R121" i="3"/>
  <c r="Q121" i="3"/>
  <c r="O115" i="3"/>
  <c r="N115" i="3"/>
  <c r="O119" i="3"/>
  <c r="N119" i="3"/>
  <c r="M90" i="3"/>
  <c r="P90" i="3"/>
  <c r="R86" i="3"/>
  <c r="Q86" i="3"/>
  <c r="N77" i="3"/>
  <c r="O77" i="3"/>
  <c r="R53" i="3"/>
  <c r="Q53" i="3"/>
  <c r="M42" i="3"/>
  <c r="P42" i="3"/>
  <c r="O27" i="3"/>
  <c r="N27" i="3"/>
  <c r="Q55" i="3"/>
  <c r="R55" i="3"/>
  <c r="Q93" i="3"/>
  <c r="R93" i="3"/>
  <c r="P72" i="3"/>
  <c r="M72" i="3"/>
  <c r="R68" i="3"/>
  <c r="Q68" i="3"/>
  <c r="N42" i="3"/>
  <c r="O42" i="3"/>
  <c r="O63" i="3"/>
  <c r="N63" i="3"/>
  <c r="M67" i="3"/>
  <c r="R20" i="3"/>
  <c r="Q20" i="3"/>
  <c r="Q107" i="3"/>
  <c r="R107" i="3"/>
  <c r="M60" i="3"/>
  <c r="P31" i="3"/>
  <c r="M31" i="3"/>
  <c r="O12" i="3"/>
  <c r="N12" i="3"/>
  <c r="N73" i="3"/>
  <c r="O73" i="3"/>
  <c r="N46" i="3"/>
  <c r="O46" i="3"/>
  <c r="O22" i="3"/>
  <c r="P12" i="3"/>
  <c r="M12" i="3"/>
  <c r="M43" i="3"/>
  <c r="P101" i="3"/>
  <c r="M101" i="3"/>
  <c r="M49" i="3"/>
  <c r="P117" i="3"/>
  <c r="M117" i="3"/>
  <c r="R111" i="3"/>
  <c r="Q111" i="3"/>
  <c r="O94" i="3"/>
  <c r="N94" i="3"/>
  <c r="G122" i="3"/>
  <c r="J122" i="3"/>
  <c r="K122" i="3"/>
  <c r="H122" i="3"/>
  <c r="P97" i="3"/>
  <c r="M97" i="3"/>
  <c r="O103" i="3"/>
  <c r="N103" i="3"/>
  <c r="M111" i="3"/>
  <c r="P111" i="3"/>
  <c r="R102" i="3"/>
  <c r="Q102" i="3"/>
  <c r="P77" i="3"/>
  <c r="M77" i="3"/>
  <c r="M26" i="3"/>
  <c r="P26" i="3"/>
  <c r="O93" i="3"/>
  <c r="N93" i="3"/>
  <c r="O69" i="3"/>
  <c r="N69" i="3"/>
  <c r="O83" i="3"/>
  <c r="N83" i="3"/>
  <c r="M73" i="3"/>
  <c r="P73" i="3"/>
  <c r="N110" i="3"/>
  <c r="O110" i="3"/>
  <c r="R57" i="3"/>
  <c r="Q57" i="3"/>
  <c r="P123" i="3"/>
  <c r="M123" i="3"/>
  <c r="P105" i="3"/>
  <c r="M105" i="3"/>
  <c r="O99" i="3"/>
  <c r="N99" i="3"/>
  <c r="M79" i="3"/>
  <c r="P79" i="3"/>
  <c r="R124" i="3"/>
  <c r="Q124" i="3"/>
  <c r="O121" i="3"/>
  <c r="N121" i="3"/>
  <c r="R65" i="3"/>
  <c r="Q65" i="3"/>
  <c r="M98" i="3"/>
  <c r="R90" i="3"/>
  <c r="Q90" i="3"/>
  <c r="O37" i="3"/>
  <c r="N37" i="3"/>
  <c r="R72" i="3"/>
  <c r="Q72" i="3"/>
  <c r="Q63" i="3"/>
  <c r="R63" i="3"/>
  <c r="N34" i="3"/>
  <c r="O34" i="3"/>
  <c r="P89" i="3"/>
  <c r="M89" i="3"/>
  <c r="M37" i="3"/>
  <c r="O57" i="3"/>
  <c r="N57" i="3"/>
  <c r="O107" i="3"/>
  <c r="N107" i="3"/>
  <c r="M46" i="3"/>
  <c r="P46" i="3"/>
  <c r="R12" i="3"/>
  <c r="Q12" i="3"/>
  <c r="M83" i="3"/>
  <c r="P83" i="3"/>
  <c r="P39" i="3"/>
  <c r="M39" i="3"/>
  <c r="O17" i="3"/>
  <c r="N17" i="3"/>
  <c r="O38" i="3"/>
  <c r="N38" i="3"/>
  <c r="M122" i="3" l="1"/>
  <c r="Q122" i="3"/>
  <c r="R122" i="3"/>
  <c r="O122" i="3"/>
  <c r="N122" i="3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704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  <bk>
      <extLst>
        <ext uri="{3e2802c4-a4d2-4d8b-9148-e3be6c30e623}">
          <xlrd:rvb i="25"/>
        </ext>
      </extLst>
    </bk>
    <bk>
      <extLst>
        <ext uri="{3e2802c4-a4d2-4d8b-9148-e3be6c30e623}">
          <xlrd:rvb i="26"/>
        </ext>
      </extLst>
    </bk>
    <bk>
      <extLst>
        <ext uri="{3e2802c4-a4d2-4d8b-9148-e3be6c30e623}">
          <xlrd:rvb i="27"/>
        </ext>
      </extLst>
    </bk>
    <bk>
      <extLst>
        <ext uri="{3e2802c4-a4d2-4d8b-9148-e3be6c30e623}">
          <xlrd:rvb i="28"/>
        </ext>
      </extLst>
    </bk>
    <bk>
      <extLst>
        <ext uri="{3e2802c4-a4d2-4d8b-9148-e3be6c30e623}">
          <xlrd:rvb i="29"/>
        </ext>
      </extLst>
    </bk>
    <bk>
      <extLst>
        <ext uri="{3e2802c4-a4d2-4d8b-9148-e3be6c30e623}">
          <xlrd:rvb i="30"/>
        </ext>
      </extLst>
    </bk>
    <bk>
      <extLst>
        <ext uri="{3e2802c4-a4d2-4d8b-9148-e3be6c30e623}">
          <xlrd:rvb i="31"/>
        </ext>
      </extLst>
    </bk>
    <bk>
      <extLst>
        <ext uri="{3e2802c4-a4d2-4d8b-9148-e3be6c30e623}">
          <xlrd:rvb i="32"/>
        </ext>
      </extLst>
    </bk>
    <bk>
      <extLst>
        <ext uri="{3e2802c4-a4d2-4d8b-9148-e3be6c30e623}">
          <xlrd:rvb i="33"/>
        </ext>
      </extLst>
    </bk>
    <bk>
      <extLst>
        <ext uri="{3e2802c4-a4d2-4d8b-9148-e3be6c30e623}">
          <xlrd:rvb i="34"/>
        </ext>
      </extLst>
    </bk>
    <bk>
      <extLst>
        <ext uri="{3e2802c4-a4d2-4d8b-9148-e3be6c30e623}">
          <xlrd:rvb i="35"/>
        </ext>
      </extLst>
    </bk>
    <bk>
      <extLst>
        <ext uri="{3e2802c4-a4d2-4d8b-9148-e3be6c30e623}">
          <xlrd:rvb i="36"/>
        </ext>
      </extLst>
    </bk>
    <bk>
      <extLst>
        <ext uri="{3e2802c4-a4d2-4d8b-9148-e3be6c30e623}">
          <xlrd:rvb i="37"/>
        </ext>
      </extLst>
    </bk>
    <bk>
      <extLst>
        <ext uri="{3e2802c4-a4d2-4d8b-9148-e3be6c30e623}">
          <xlrd:rvb i="38"/>
        </ext>
      </extLst>
    </bk>
    <bk>
      <extLst>
        <ext uri="{3e2802c4-a4d2-4d8b-9148-e3be6c30e623}">
          <xlrd:rvb i="39"/>
        </ext>
      </extLst>
    </bk>
    <bk>
      <extLst>
        <ext uri="{3e2802c4-a4d2-4d8b-9148-e3be6c30e623}">
          <xlrd:rvb i="40"/>
        </ext>
      </extLst>
    </bk>
    <bk>
      <extLst>
        <ext uri="{3e2802c4-a4d2-4d8b-9148-e3be6c30e623}">
          <xlrd:rvb i="41"/>
        </ext>
      </extLst>
    </bk>
    <bk>
      <extLst>
        <ext uri="{3e2802c4-a4d2-4d8b-9148-e3be6c30e623}">
          <xlrd:rvb i="42"/>
        </ext>
      </extLst>
    </bk>
    <bk>
      <extLst>
        <ext uri="{3e2802c4-a4d2-4d8b-9148-e3be6c30e623}">
          <xlrd:rvb i="43"/>
        </ext>
      </extLst>
    </bk>
    <bk>
      <extLst>
        <ext uri="{3e2802c4-a4d2-4d8b-9148-e3be6c30e623}">
          <xlrd:rvb i="44"/>
        </ext>
      </extLst>
    </bk>
    <bk>
      <extLst>
        <ext uri="{3e2802c4-a4d2-4d8b-9148-e3be6c30e623}">
          <xlrd:rvb i="45"/>
        </ext>
      </extLst>
    </bk>
    <bk>
      <extLst>
        <ext uri="{3e2802c4-a4d2-4d8b-9148-e3be6c30e623}">
          <xlrd:rvb i="46"/>
        </ext>
      </extLst>
    </bk>
    <bk>
      <extLst>
        <ext uri="{3e2802c4-a4d2-4d8b-9148-e3be6c30e623}">
          <xlrd:rvb i="47"/>
        </ext>
      </extLst>
    </bk>
    <bk>
      <extLst>
        <ext uri="{3e2802c4-a4d2-4d8b-9148-e3be6c30e623}">
          <xlrd:rvb i="48"/>
        </ext>
      </extLst>
    </bk>
    <bk>
      <extLst>
        <ext uri="{3e2802c4-a4d2-4d8b-9148-e3be6c30e623}">
          <xlrd:rvb i="49"/>
        </ext>
      </extLst>
    </bk>
    <bk>
      <extLst>
        <ext uri="{3e2802c4-a4d2-4d8b-9148-e3be6c30e623}">
          <xlrd:rvb i="50"/>
        </ext>
      </extLst>
    </bk>
    <bk>
      <extLst>
        <ext uri="{3e2802c4-a4d2-4d8b-9148-e3be6c30e623}">
          <xlrd:rvb i="51"/>
        </ext>
      </extLst>
    </bk>
    <bk>
      <extLst>
        <ext uri="{3e2802c4-a4d2-4d8b-9148-e3be6c30e623}">
          <xlrd:rvb i="52"/>
        </ext>
      </extLst>
    </bk>
    <bk>
      <extLst>
        <ext uri="{3e2802c4-a4d2-4d8b-9148-e3be6c30e623}">
          <xlrd:rvb i="53"/>
        </ext>
      </extLst>
    </bk>
    <bk>
      <extLst>
        <ext uri="{3e2802c4-a4d2-4d8b-9148-e3be6c30e623}">
          <xlrd:rvb i="54"/>
        </ext>
      </extLst>
    </bk>
    <bk>
      <extLst>
        <ext uri="{3e2802c4-a4d2-4d8b-9148-e3be6c30e623}">
          <xlrd:rvb i="55"/>
        </ext>
      </extLst>
    </bk>
    <bk>
      <extLst>
        <ext uri="{3e2802c4-a4d2-4d8b-9148-e3be6c30e623}">
          <xlrd:rvb i="56"/>
        </ext>
      </extLst>
    </bk>
    <bk>
      <extLst>
        <ext uri="{3e2802c4-a4d2-4d8b-9148-e3be6c30e623}">
          <xlrd:rvb i="57"/>
        </ext>
      </extLst>
    </bk>
    <bk>
      <extLst>
        <ext uri="{3e2802c4-a4d2-4d8b-9148-e3be6c30e623}">
          <xlrd:rvb i="58"/>
        </ext>
      </extLst>
    </bk>
    <bk>
      <extLst>
        <ext uri="{3e2802c4-a4d2-4d8b-9148-e3be6c30e623}">
          <xlrd:rvb i="59"/>
        </ext>
      </extLst>
    </bk>
    <bk>
      <extLst>
        <ext uri="{3e2802c4-a4d2-4d8b-9148-e3be6c30e623}">
          <xlrd:rvb i="60"/>
        </ext>
      </extLst>
    </bk>
    <bk>
      <extLst>
        <ext uri="{3e2802c4-a4d2-4d8b-9148-e3be6c30e623}">
          <xlrd:rvb i="61"/>
        </ext>
      </extLst>
    </bk>
    <bk>
      <extLst>
        <ext uri="{3e2802c4-a4d2-4d8b-9148-e3be6c30e623}">
          <xlrd:rvb i="62"/>
        </ext>
      </extLst>
    </bk>
    <bk>
      <extLst>
        <ext uri="{3e2802c4-a4d2-4d8b-9148-e3be6c30e623}">
          <xlrd:rvb i="63"/>
        </ext>
      </extLst>
    </bk>
    <bk>
      <extLst>
        <ext uri="{3e2802c4-a4d2-4d8b-9148-e3be6c30e623}">
          <xlrd:rvb i="64"/>
        </ext>
      </extLst>
    </bk>
    <bk>
      <extLst>
        <ext uri="{3e2802c4-a4d2-4d8b-9148-e3be6c30e623}">
          <xlrd:rvb i="65"/>
        </ext>
      </extLst>
    </bk>
    <bk>
      <extLst>
        <ext uri="{3e2802c4-a4d2-4d8b-9148-e3be6c30e623}">
          <xlrd:rvb i="66"/>
        </ext>
      </extLst>
    </bk>
    <bk>
      <extLst>
        <ext uri="{3e2802c4-a4d2-4d8b-9148-e3be6c30e623}">
          <xlrd:rvb i="67"/>
        </ext>
      </extLst>
    </bk>
    <bk>
      <extLst>
        <ext uri="{3e2802c4-a4d2-4d8b-9148-e3be6c30e623}">
          <xlrd:rvb i="68"/>
        </ext>
      </extLst>
    </bk>
    <bk>
      <extLst>
        <ext uri="{3e2802c4-a4d2-4d8b-9148-e3be6c30e623}">
          <xlrd:rvb i="69"/>
        </ext>
      </extLst>
    </bk>
    <bk>
      <extLst>
        <ext uri="{3e2802c4-a4d2-4d8b-9148-e3be6c30e623}">
          <xlrd:rvb i="70"/>
        </ext>
      </extLst>
    </bk>
    <bk>
      <extLst>
        <ext uri="{3e2802c4-a4d2-4d8b-9148-e3be6c30e623}">
          <xlrd:rvb i="71"/>
        </ext>
      </extLst>
    </bk>
    <bk>
      <extLst>
        <ext uri="{3e2802c4-a4d2-4d8b-9148-e3be6c30e623}">
          <xlrd:rvb i="72"/>
        </ext>
      </extLst>
    </bk>
    <bk>
      <extLst>
        <ext uri="{3e2802c4-a4d2-4d8b-9148-e3be6c30e623}">
          <xlrd:rvb i="73"/>
        </ext>
      </extLst>
    </bk>
    <bk>
      <extLst>
        <ext uri="{3e2802c4-a4d2-4d8b-9148-e3be6c30e623}">
          <xlrd:rvb i="74"/>
        </ext>
      </extLst>
    </bk>
    <bk>
      <extLst>
        <ext uri="{3e2802c4-a4d2-4d8b-9148-e3be6c30e623}">
          <xlrd:rvb i="75"/>
        </ext>
      </extLst>
    </bk>
    <bk>
      <extLst>
        <ext uri="{3e2802c4-a4d2-4d8b-9148-e3be6c30e623}">
          <xlrd:rvb i="76"/>
        </ext>
      </extLst>
    </bk>
    <bk>
      <extLst>
        <ext uri="{3e2802c4-a4d2-4d8b-9148-e3be6c30e623}">
          <xlrd:rvb i="77"/>
        </ext>
      </extLst>
    </bk>
    <bk>
      <extLst>
        <ext uri="{3e2802c4-a4d2-4d8b-9148-e3be6c30e623}">
          <xlrd:rvb i="78"/>
        </ext>
      </extLst>
    </bk>
    <bk>
      <extLst>
        <ext uri="{3e2802c4-a4d2-4d8b-9148-e3be6c30e623}">
          <xlrd:rvb i="79"/>
        </ext>
      </extLst>
    </bk>
    <bk>
      <extLst>
        <ext uri="{3e2802c4-a4d2-4d8b-9148-e3be6c30e623}">
          <xlrd:rvb i="80"/>
        </ext>
      </extLst>
    </bk>
    <bk>
      <extLst>
        <ext uri="{3e2802c4-a4d2-4d8b-9148-e3be6c30e623}">
          <xlrd:rvb i="81"/>
        </ext>
      </extLst>
    </bk>
    <bk>
      <extLst>
        <ext uri="{3e2802c4-a4d2-4d8b-9148-e3be6c30e623}">
          <xlrd:rvb i="82"/>
        </ext>
      </extLst>
    </bk>
    <bk>
      <extLst>
        <ext uri="{3e2802c4-a4d2-4d8b-9148-e3be6c30e623}">
          <xlrd:rvb i="83"/>
        </ext>
      </extLst>
    </bk>
    <bk>
      <extLst>
        <ext uri="{3e2802c4-a4d2-4d8b-9148-e3be6c30e623}">
          <xlrd:rvb i="84"/>
        </ext>
      </extLst>
    </bk>
    <bk>
      <extLst>
        <ext uri="{3e2802c4-a4d2-4d8b-9148-e3be6c30e623}">
          <xlrd:rvb i="85"/>
        </ext>
      </extLst>
    </bk>
    <bk>
      <extLst>
        <ext uri="{3e2802c4-a4d2-4d8b-9148-e3be6c30e623}">
          <xlrd:rvb i="86"/>
        </ext>
      </extLst>
    </bk>
    <bk>
      <extLst>
        <ext uri="{3e2802c4-a4d2-4d8b-9148-e3be6c30e623}">
          <xlrd:rvb i="87"/>
        </ext>
      </extLst>
    </bk>
    <bk>
      <extLst>
        <ext uri="{3e2802c4-a4d2-4d8b-9148-e3be6c30e623}">
          <xlrd:rvb i="88"/>
        </ext>
      </extLst>
    </bk>
    <bk>
      <extLst>
        <ext uri="{3e2802c4-a4d2-4d8b-9148-e3be6c30e623}">
          <xlrd:rvb i="89"/>
        </ext>
      </extLst>
    </bk>
    <bk>
      <extLst>
        <ext uri="{3e2802c4-a4d2-4d8b-9148-e3be6c30e623}">
          <xlrd:rvb i="90"/>
        </ext>
      </extLst>
    </bk>
    <bk>
      <extLst>
        <ext uri="{3e2802c4-a4d2-4d8b-9148-e3be6c30e623}">
          <xlrd:rvb i="91"/>
        </ext>
      </extLst>
    </bk>
    <bk>
      <extLst>
        <ext uri="{3e2802c4-a4d2-4d8b-9148-e3be6c30e623}">
          <xlrd:rvb i="92"/>
        </ext>
      </extLst>
    </bk>
    <bk>
      <extLst>
        <ext uri="{3e2802c4-a4d2-4d8b-9148-e3be6c30e623}">
          <xlrd:rvb i="93"/>
        </ext>
      </extLst>
    </bk>
    <bk>
      <extLst>
        <ext uri="{3e2802c4-a4d2-4d8b-9148-e3be6c30e623}">
          <xlrd:rvb i="94"/>
        </ext>
      </extLst>
    </bk>
    <bk>
      <extLst>
        <ext uri="{3e2802c4-a4d2-4d8b-9148-e3be6c30e623}">
          <xlrd:rvb i="95"/>
        </ext>
      </extLst>
    </bk>
    <bk>
      <extLst>
        <ext uri="{3e2802c4-a4d2-4d8b-9148-e3be6c30e623}">
          <xlrd:rvb i="96"/>
        </ext>
      </extLst>
    </bk>
    <bk>
      <extLst>
        <ext uri="{3e2802c4-a4d2-4d8b-9148-e3be6c30e623}">
          <xlrd:rvb i="97"/>
        </ext>
      </extLst>
    </bk>
    <bk>
      <extLst>
        <ext uri="{3e2802c4-a4d2-4d8b-9148-e3be6c30e623}">
          <xlrd:rvb i="98"/>
        </ext>
      </extLst>
    </bk>
    <bk>
      <extLst>
        <ext uri="{3e2802c4-a4d2-4d8b-9148-e3be6c30e623}">
          <xlrd:rvb i="99"/>
        </ext>
      </extLst>
    </bk>
    <bk>
      <extLst>
        <ext uri="{3e2802c4-a4d2-4d8b-9148-e3be6c30e623}">
          <xlrd:rvb i="100"/>
        </ext>
      </extLst>
    </bk>
    <bk>
      <extLst>
        <ext uri="{3e2802c4-a4d2-4d8b-9148-e3be6c30e623}">
          <xlrd:rvb i="101"/>
        </ext>
      </extLst>
    </bk>
    <bk>
      <extLst>
        <ext uri="{3e2802c4-a4d2-4d8b-9148-e3be6c30e623}">
          <xlrd:rvb i="102"/>
        </ext>
      </extLst>
    </bk>
    <bk>
      <extLst>
        <ext uri="{3e2802c4-a4d2-4d8b-9148-e3be6c30e623}">
          <xlrd:rvb i="103"/>
        </ext>
      </extLst>
    </bk>
    <bk>
      <extLst>
        <ext uri="{3e2802c4-a4d2-4d8b-9148-e3be6c30e623}">
          <xlrd:rvb i="104"/>
        </ext>
      </extLst>
    </bk>
    <bk>
      <extLst>
        <ext uri="{3e2802c4-a4d2-4d8b-9148-e3be6c30e623}">
          <xlrd:rvb i="105"/>
        </ext>
      </extLst>
    </bk>
    <bk>
      <extLst>
        <ext uri="{3e2802c4-a4d2-4d8b-9148-e3be6c30e623}">
          <xlrd:rvb i="106"/>
        </ext>
      </extLst>
    </bk>
    <bk>
      <extLst>
        <ext uri="{3e2802c4-a4d2-4d8b-9148-e3be6c30e623}">
          <xlrd:rvb i="107"/>
        </ext>
      </extLst>
    </bk>
    <bk>
      <extLst>
        <ext uri="{3e2802c4-a4d2-4d8b-9148-e3be6c30e623}">
          <xlrd:rvb i="108"/>
        </ext>
      </extLst>
    </bk>
    <bk>
      <extLst>
        <ext uri="{3e2802c4-a4d2-4d8b-9148-e3be6c30e623}">
          <xlrd:rvb i="109"/>
        </ext>
      </extLst>
    </bk>
    <bk>
      <extLst>
        <ext uri="{3e2802c4-a4d2-4d8b-9148-e3be6c30e623}">
          <xlrd:rvb i="110"/>
        </ext>
      </extLst>
    </bk>
    <bk>
      <extLst>
        <ext uri="{3e2802c4-a4d2-4d8b-9148-e3be6c30e623}">
          <xlrd:rvb i="111"/>
        </ext>
      </extLst>
    </bk>
    <bk>
      <extLst>
        <ext uri="{3e2802c4-a4d2-4d8b-9148-e3be6c30e623}">
          <xlrd:rvb i="112"/>
        </ext>
      </extLst>
    </bk>
    <bk>
      <extLst>
        <ext uri="{3e2802c4-a4d2-4d8b-9148-e3be6c30e623}">
          <xlrd:rvb i="113"/>
        </ext>
      </extLst>
    </bk>
    <bk>
      <extLst>
        <ext uri="{3e2802c4-a4d2-4d8b-9148-e3be6c30e623}">
          <xlrd:rvb i="114"/>
        </ext>
      </extLst>
    </bk>
    <bk>
      <extLst>
        <ext uri="{3e2802c4-a4d2-4d8b-9148-e3be6c30e623}">
          <xlrd:rvb i="115"/>
        </ext>
      </extLst>
    </bk>
    <bk>
      <extLst>
        <ext uri="{3e2802c4-a4d2-4d8b-9148-e3be6c30e623}">
          <xlrd:rvb i="116"/>
        </ext>
      </extLst>
    </bk>
    <bk>
      <extLst>
        <ext uri="{3e2802c4-a4d2-4d8b-9148-e3be6c30e623}">
          <xlrd:rvb i="117"/>
        </ext>
      </extLst>
    </bk>
    <bk>
      <extLst>
        <ext uri="{3e2802c4-a4d2-4d8b-9148-e3be6c30e623}">
          <xlrd:rvb i="118"/>
        </ext>
      </extLst>
    </bk>
    <bk>
      <extLst>
        <ext uri="{3e2802c4-a4d2-4d8b-9148-e3be6c30e623}">
          <xlrd:rvb i="119"/>
        </ext>
      </extLst>
    </bk>
    <bk>
      <extLst>
        <ext uri="{3e2802c4-a4d2-4d8b-9148-e3be6c30e623}">
          <xlrd:rvb i="120"/>
        </ext>
      </extLst>
    </bk>
    <bk>
      <extLst>
        <ext uri="{3e2802c4-a4d2-4d8b-9148-e3be6c30e623}">
          <xlrd:rvb i="121"/>
        </ext>
      </extLst>
    </bk>
    <bk>
      <extLst>
        <ext uri="{3e2802c4-a4d2-4d8b-9148-e3be6c30e623}">
          <xlrd:rvb i="122"/>
        </ext>
      </extLst>
    </bk>
    <bk>
      <extLst>
        <ext uri="{3e2802c4-a4d2-4d8b-9148-e3be6c30e623}">
          <xlrd:rvb i="123"/>
        </ext>
      </extLst>
    </bk>
    <bk>
      <extLst>
        <ext uri="{3e2802c4-a4d2-4d8b-9148-e3be6c30e623}">
          <xlrd:rvb i="124"/>
        </ext>
      </extLst>
    </bk>
    <bk>
      <extLst>
        <ext uri="{3e2802c4-a4d2-4d8b-9148-e3be6c30e623}">
          <xlrd:rvb i="125"/>
        </ext>
      </extLst>
    </bk>
    <bk>
      <extLst>
        <ext uri="{3e2802c4-a4d2-4d8b-9148-e3be6c30e623}">
          <xlrd:rvb i="126"/>
        </ext>
      </extLst>
    </bk>
    <bk>
      <extLst>
        <ext uri="{3e2802c4-a4d2-4d8b-9148-e3be6c30e623}">
          <xlrd:rvb i="127"/>
        </ext>
      </extLst>
    </bk>
    <bk>
      <extLst>
        <ext uri="{3e2802c4-a4d2-4d8b-9148-e3be6c30e623}">
          <xlrd:rvb i="128"/>
        </ext>
      </extLst>
    </bk>
    <bk>
      <extLst>
        <ext uri="{3e2802c4-a4d2-4d8b-9148-e3be6c30e623}">
          <xlrd:rvb i="129"/>
        </ext>
      </extLst>
    </bk>
    <bk>
      <extLst>
        <ext uri="{3e2802c4-a4d2-4d8b-9148-e3be6c30e623}">
          <xlrd:rvb i="130"/>
        </ext>
      </extLst>
    </bk>
    <bk>
      <extLst>
        <ext uri="{3e2802c4-a4d2-4d8b-9148-e3be6c30e623}">
          <xlrd:rvb i="131"/>
        </ext>
      </extLst>
    </bk>
    <bk>
      <extLst>
        <ext uri="{3e2802c4-a4d2-4d8b-9148-e3be6c30e623}">
          <xlrd:rvb i="132"/>
        </ext>
      </extLst>
    </bk>
    <bk>
      <extLst>
        <ext uri="{3e2802c4-a4d2-4d8b-9148-e3be6c30e623}">
          <xlrd:rvb i="133"/>
        </ext>
      </extLst>
    </bk>
    <bk>
      <extLst>
        <ext uri="{3e2802c4-a4d2-4d8b-9148-e3be6c30e623}">
          <xlrd:rvb i="134"/>
        </ext>
      </extLst>
    </bk>
    <bk>
      <extLst>
        <ext uri="{3e2802c4-a4d2-4d8b-9148-e3be6c30e623}">
          <xlrd:rvb i="135"/>
        </ext>
      </extLst>
    </bk>
    <bk>
      <extLst>
        <ext uri="{3e2802c4-a4d2-4d8b-9148-e3be6c30e623}">
          <xlrd:rvb i="136"/>
        </ext>
      </extLst>
    </bk>
    <bk>
      <extLst>
        <ext uri="{3e2802c4-a4d2-4d8b-9148-e3be6c30e623}">
          <xlrd:rvb i="137"/>
        </ext>
      </extLst>
    </bk>
    <bk>
      <extLst>
        <ext uri="{3e2802c4-a4d2-4d8b-9148-e3be6c30e623}">
          <xlrd:rvb i="138"/>
        </ext>
      </extLst>
    </bk>
    <bk>
      <extLst>
        <ext uri="{3e2802c4-a4d2-4d8b-9148-e3be6c30e623}">
          <xlrd:rvb i="139"/>
        </ext>
      </extLst>
    </bk>
    <bk>
      <extLst>
        <ext uri="{3e2802c4-a4d2-4d8b-9148-e3be6c30e623}">
          <xlrd:rvb i="140"/>
        </ext>
      </extLst>
    </bk>
    <bk>
      <extLst>
        <ext uri="{3e2802c4-a4d2-4d8b-9148-e3be6c30e623}">
          <xlrd:rvb i="141"/>
        </ext>
      </extLst>
    </bk>
    <bk>
      <extLst>
        <ext uri="{3e2802c4-a4d2-4d8b-9148-e3be6c30e623}">
          <xlrd:rvb i="142"/>
        </ext>
      </extLst>
    </bk>
    <bk>
      <extLst>
        <ext uri="{3e2802c4-a4d2-4d8b-9148-e3be6c30e623}">
          <xlrd:rvb i="143"/>
        </ext>
      </extLst>
    </bk>
    <bk>
      <extLst>
        <ext uri="{3e2802c4-a4d2-4d8b-9148-e3be6c30e623}">
          <xlrd:rvb i="144"/>
        </ext>
      </extLst>
    </bk>
    <bk>
      <extLst>
        <ext uri="{3e2802c4-a4d2-4d8b-9148-e3be6c30e623}">
          <xlrd:rvb i="145"/>
        </ext>
      </extLst>
    </bk>
    <bk>
      <extLst>
        <ext uri="{3e2802c4-a4d2-4d8b-9148-e3be6c30e623}">
          <xlrd:rvb i="146"/>
        </ext>
      </extLst>
    </bk>
    <bk>
      <extLst>
        <ext uri="{3e2802c4-a4d2-4d8b-9148-e3be6c30e623}">
          <xlrd:rvb i="147"/>
        </ext>
      </extLst>
    </bk>
    <bk>
      <extLst>
        <ext uri="{3e2802c4-a4d2-4d8b-9148-e3be6c30e623}">
          <xlrd:rvb i="148"/>
        </ext>
      </extLst>
    </bk>
    <bk>
      <extLst>
        <ext uri="{3e2802c4-a4d2-4d8b-9148-e3be6c30e623}">
          <xlrd:rvb i="149"/>
        </ext>
      </extLst>
    </bk>
    <bk>
      <extLst>
        <ext uri="{3e2802c4-a4d2-4d8b-9148-e3be6c30e623}">
          <xlrd:rvb i="150"/>
        </ext>
      </extLst>
    </bk>
    <bk>
      <extLst>
        <ext uri="{3e2802c4-a4d2-4d8b-9148-e3be6c30e623}">
          <xlrd:rvb i="151"/>
        </ext>
      </extLst>
    </bk>
    <bk>
      <extLst>
        <ext uri="{3e2802c4-a4d2-4d8b-9148-e3be6c30e623}">
          <xlrd:rvb i="152"/>
        </ext>
      </extLst>
    </bk>
    <bk>
      <extLst>
        <ext uri="{3e2802c4-a4d2-4d8b-9148-e3be6c30e623}">
          <xlrd:rvb i="153"/>
        </ext>
      </extLst>
    </bk>
    <bk>
      <extLst>
        <ext uri="{3e2802c4-a4d2-4d8b-9148-e3be6c30e623}">
          <xlrd:rvb i="154"/>
        </ext>
      </extLst>
    </bk>
    <bk>
      <extLst>
        <ext uri="{3e2802c4-a4d2-4d8b-9148-e3be6c30e623}">
          <xlrd:rvb i="155"/>
        </ext>
      </extLst>
    </bk>
    <bk>
      <extLst>
        <ext uri="{3e2802c4-a4d2-4d8b-9148-e3be6c30e623}">
          <xlrd:rvb i="156"/>
        </ext>
      </extLst>
    </bk>
    <bk>
      <extLst>
        <ext uri="{3e2802c4-a4d2-4d8b-9148-e3be6c30e623}">
          <xlrd:rvb i="157"/>
        </ext>
      </extLst>
    </bk>
    <bk>
      <extLst>
        <ext uri="{3e2802c4-a4d2-4d8b-9148-e3be6c30e623}">
          <xlrd:rvb i="158"/>
        </ext>
      </extLst>
    </bk>
    <bk>
      <extLst>
        <ext uri="{3e2802c4-a4d2-4d8b-9148-e3be6c30e623}">
          <xlrd:rvb i="159"/>
        </ext>
      </extLst>
    </bk>
    <bk>
      <extLst>
        <ext uri="{3e2802c4-a4d2-4d8b-9148-e3be6c30e623}">
          <xlrd:rvb i="160"/>
        </ext>
      </extLst>
    </bk>
    <bk>
      <extLst>
        <ext uri="{3e2802c4-a4d2-4d8b-9148-e3be6c30e623}">
          <xlrd:rvb i="161"/>
        </ext>
      </extLst>
    </bk>
    <bk>
      <extLst>
        <ext uri="{3e2802c4-a4d2-4d8b-9148-e3be6c30e623}">
          <xlrd:rvb i="162"/>
        </ext>
      </extLst>
    </bk>
    <bk>
      <extLst>
        <ext uri="{3e2802c4-a4d2-4d8b-9148-e3be6c30e623}">
          <xlrd:rvb i="163"/>
        </ext>
      </extLst>
    </bk>
    <bk>
      <extLst>
        <ext uri="{3e2802c4-a4d2-4d8b-9148-e3be6c30e623}">
          <xlrd:rvb i="164"/>
        </ext>
      </extLst>
    </bk>
    <bk>
      <extLst>
        <ext uri="{3e2802c4-a4d2-4d8b-9148-e3be6c30e623}">
          <xlrd:rvb i="165"/>
        </ext>
      </extLst>
    </bk>
    <bk>
      <extLst>
        <ext uri="{3e2802c4-a4d2-4d8b-9148-e3be6c30e623}">
          <xlrd:rvb i="166"/>
        </ext>
      </extLst>
    </bk>
    <bk>
      <extLst>
        <ext uri="{3e2802c4-a4d2-4d8b-9148-e3be6c30e623}">
          <xlrd:rvb i="167"/>
        </ext>
      </extLst>
    </bk>
    <bk>
      <extLst>
        <ext uri="{3e2802c4-a4d2-4d8b-9148-e3be6c30e623}">
          <xlrd:rvb i="168"/>
        </ext>
      </extLst>
    </bk>
    <bk>
      <extLst>
        <ext uri="{3e2802c4-a4d2-4d8b-9148-e3be6c30e623}">
          <xlrd:rvb i="169"/>
        </ext>
      </extLst>
    </bk>
    <bk>
      <extLst>
        <ext uri="{3e2802c4-a4d2-4d8b-9148-e3be6c30e623}">
          <xlrd:rvb i="170"/>
        </ext>
      </extLst>
    </bk>
    <bk>
      <extLst>
        <ext uri="{3e2802c4-a4d2-4d8b-9148-e3be6c30e623}">
          <xlrd:rvb i="171"/>
        </ext>
      </extLst>
    </bk>
    <bk>
      <extLst>
        <ext uri="{3e2802c4-a4d2-4d8b-9148-e3be6c30e623}">
          <xlrd:rvb i="172"/>
        </ext>
      </extLst>
    </bk>
    <bk>
      <extLst>
        <ext uri="{3e2802c4-a4d2-4d8b-9148-e3be6c30e623}">
          <xlrd:rvb i="173"/>
        </ext>
      </extLst>
    </bk>
    <bk>
      <extLst>
        <ext uri="{3e2802c4-a4d2-4d8b-9148-e3be6c30e623}">
          <xlrd:rvb i="174"/>
        </ext>
      </extLst>
    </bk>
    <bk>
      <extLst>
        <ext uri="{3e2802c4-a4d2-4d8b-9148-e3be6c30e623}">
          <xlrd:rvb i="175"/>
        </ext>
      </extLst>
    </bk>
    <bk>
      <extLst>
        <ext uri="{3e2802c4-a4d2-4d8b-9148-e3be6c30e623}">
          <xlrd:rvb i="176"/>
        </ext>
      </extLst>
    </bk>
    <bk>
      <extLst>
        <ext uri="{3e2802c4-a4d2-4d8b-9148-e3be6c30e623}">
          <xlrd:rvb i="177"/>
        </ext>
      </extLst>
    </bk>
    <bk>
      <extLst>
        <ext uri="{3e2802c4-a4d2-4d8b-9148-e3be6c30e623}">
          <xlrd:rvb i="178"/>
        </ext>
      </extLst>
    </bk>
    <bk>
      <extLst>
        <ext uri="{3e2802c4-a4d2-4d8b-9148-e3be6c30e623}">
          <xlrd:rvb i="179"/>
        </ext>
      </extLst>
    </bk>
    <bk>
      <extLst>
        <ext uri="{3e2802c4-a4d2-4d8b-9148-e3be6c30e623}">
          <xlrd:rvb i="180"/>
        </ext>
      </extLst>
    </bk>
    <bk>
      <extLst>
        <ext uri="{3e2802c4-a4d2-4d8b-9148-e3be6c30e623}">
          <xlrd:rvb i="181"/>
        </ext>
      </extLst>
    </bk>
    <bk>
      <extLst>
        <ext uri="{3e2802c4-a4d2-4d8b-9148-e3be6c30e623}">
          <xlrd:rvb i="182"/>
        </ext>
      </extLst>
    </bk>
    <bk>
      <extLst>
        <ext uri="{3e2802c4-a4d2-4d8b-9148-e3be6c30e623}">
          <xlrd:rvb i="183"/>
        </ext>
      </extLst>
    </bk>
    <bk>
      <extLst>
        <ext uri="{3e2802c4-a4d2-4d8b-9148-e3be6c30e623}">
          <xlrd:rvb i="184"/>
        </ext>
      </extLst>
    </bk>
    <bk>
      <extLst>
        <ext uri="{3e2802c4-a4d2-4d8b-9148-e3be6c30e623}">
          <xlrd:rvb i="185"/>
        </ext>
      </extLst>
    </bk>
    <bk>
      <extLst>
        <ext uri="{3e2802c4-a4d2-4d8b-9148-e3be6c30e623}">
          <xlrd:rvb i="186"/>
        </ext>
      </extLst>
    </bk>
    <bk>
      <extLst>
        <ext uri="{3e2802c4-a4d2-4d8b-9148-e3be6c30e623}">
          <xlrd:rvb i="187"/>
        </ext>
      </extLst>
    </bk>
    <bk>
      <extLst>
        <ext uri="{3e2802c4-a4d2-4d8b-9148-e3be6c30e623}">
          <xlrd:rvb i="188"/>
        </ext>
      </extLst>
    </bk>
    <bk>
      <extLst>
        <ext uri="{3e2802c4-a4d2-4d8b-9148-e3be6c30e623}">
          <xlrd:rvb i="189"/>
        </ext>
      </extLst>
    </bk>
    <bk>
      <extLst>
        <ext uri="{3e2802c4-a4d2-4d8b-9148-e3be6c30e623}">
          <xlrd:rvb i="190"/>
        </ext>
      </extLst>
    </bk>
    <bk>
      <extLst>
        <ext uri="{3e2802c4-a4d2-4d8b-9148-e3be6c30e623}">
          <xlrd:rvb i="191"/>
        </ext>
      </extLst>
    </bk>
    <bk>
      <extLst>
        <ext uri="{3e2802c4-a4d2-4d8b-9148-e3be6c30e623}">
          <xlrd:rvb i="192"/>
        </ext>
      </extLst>
    </bk>
    <bk>
      <extLst>
        <ext uri="{3e2802c4-a4d2-4d8b-9148-e3be6c30e623}">
          <xlrd:rvb i="193"/>
        </ext>
      </extLst>
    </bk>
    <bk>
      <extLst>
        <ext uri="{3e2802c4-a4d2-4d8b-9148-e3be6c30e623}">
          <xlrd:rvb i="194"/>
        </ext>
      </extLst>
    </bk>
    <bk>
      <extLst>
        <ext uri="{3e2802c4-a4d2-4d8b-9148-e3be6c30e623}">
          <xlrd:rvb i="195"/>
        </ext>
      </extLst>
    </bk>
    <bk>
      <extLst>
        <ext uri="{3e2802c4-a4d2-4d8b-9148-e3be6c30e623}">
          <xlrd:rvb i="196"/>
        </ext>
      </extLst>
    </bk>
    <bk>
      <extLst>
        <ext uri="{3e2802c4-a4d2-4d8b-9148-e3be6c30e623}">
          <xlrd:rvb i="197"/>
        </ext>
      </extLst>
    </bk>
    <bk>
      <extLst>
        <ext uri="{3e2802c4-a4d2-4d8b-9148-e3be6c30e623}">
          <xlrd:rvb i="198"/>
        </ext>
      </extLst>
    </bk>
    <bk>
      <extLst>
        <ext uri="{3e2802c4-a4d2-4d8b-9148-e3be6c30e623}">
          <xlrd:rvb i="199"/>
        </ext>
      </extLst>
    </bk>
    <bk>
      <extLst>
        <ext uri="{3e2802c4-a4d2-4d8b-9148-e3be6c30e623}">
          <xlrd:rvb i="200"/>
        </ext>
      </extLst>
    </bk>
    <bk>
      <extLst>
        <ext uri="{3e2802c4-a4d2-4d8b-9148-e3be6c30e623}">
          <xlrd:rvb i="201"/>
        </ext>
      </extLst>
    </bk>
    <bk>
      <extLst>
        <ext uri="{3e2802c4-a4d2-4d8b-9148-e3be6c30e623}">
          <xlrd:rvb i="202"/>
        </ext>
      </extLst>
    </bk>
    <bk>
      <extLst>
        <ext uri="{3e2802c4-a4d2-4d8b-9148-e3be6c30e623}">
          <xlrd:rvb i="203"/>
        </ext>
      </extLst>
    </bk>
    <bk>
      <extLst>
        <ext uri="{3e2802c4-a4d2-4d8b-9148-e3be6c30e623}">
          <xlrd:rvb i="204"/>
        </ext>
      </extLst>
    </bk>
    <bk>
      <extLst>
        <ext uri="{3e2802c4-a4d2-4d8b-9148-e3be6c30e623}">
          <xlrd:rvb i="205"/>
        </ext>
      </extLst>
    </bk>
    <bk>
      <extLst>
        <ext uri="{3e2802c4-a4d2-4d8b-9148-e3be6c30e623}">
          <xlrd:rvb i="206"/>
        </ext>
      </extLst>
    </bk>
    <bk>
      <extLst>
        <ext uri="{3e2802c4-a4d2-4d8b-9148-e3be6c30e623}">
          <xlrd:rvb i="207"/>
        </ext>
      </extLst>
    </bk>
    <bk>
      <extLst>
        <ext uri="{3e2802c4-a4d2-4d8b-9148-e3be6c30e623}">
          <xlrd:rvb i="208"/>
        </ext>
      </extLst>
    </bk>
    <bk>
      <extLst>
        <ext uri="{3e2802c4-a4d2-4d8b-9148-e3be6c30e623}">
          <xlrd:rvb i="209"/>
        </ext>
      </extLst>
    </bk>
    <bk>
      <extLst>
        <ext uri="{3e2802c4-a4d2-4d8b-9148-e3be6c30e623}">
          <xlrd:rvb i="210"/>
        </ext>
      </extLst>
    </bk>
    <bk>
      <extLst>
        <ext uri="{3e2802c4-a4d2-4d8b-9148-e3be6c30e623}">
          <xlrd:rvb i="211"/>
        </ext>
      </extLst>
    </bk>
    <bk>
      <extLst>
        <ext uri="{3e2802c4-a4d2-4d8b-9148-e3be6c30e623}">
          <xlrd:rvb i="212"/>
        </ext>
      </extLst>
    </bk>
    <bk>
      <extLst>
        <ext uri="{3e2802c4-a4d2-4d8b-9148-e3be6c30e623}">
          <xlrd:rvb i="213"/>
        </ext>
      </extLst>
    </bk>
    <bk>
      <extLst>
        <ext uri="{3e2802c4-a4d2-4d8b-9148-e3be6c30e623}">
          <xlrd:rvb i="214"/>
        </ext>
      </extLst>
    </bk>
    <bk>
      <extLst>
        <ext uri="{3e2802c4-a4d2-4d8b-9148-e3be6c30e623}">
          <xlrd:rvb i="215"/>
        </ext>
      </extLst>
    </bk>
    <bk>
      <extLst>
        <ext uri="{3e2802c4-a4d2-4d8b-9148-e3be6c30e623}">
          <xlrd:rvb i="216"/>
        </ext>
      </extLst>
    </bk>
    <bk>
      <extLst>
        <ext uri="{3e2802c4-a4d2-4d8b-9148-e3be6c30e623}">
          <xlrd:rvb i="217"/>
        </ext>
      </extLst>
    </bk>
    <bk>
      <extLst>
        <ext uri="{3e2802c4-a4d2-4d8b-9148-e3be6c30e623}">
          <xlrd:rvb i="218"/>
        </ext>
      </extLst>
    </bk>
    <bk>
      <extLst>
        <ext uri="{3e2802c4-a4d2-4d8b-9148-e3be6c30e623}">
          <xlrd:rvb i="219"/>
        </ext>
      </extLst>
    </bk>
    <bk>
      <extLst>
        <ext uri="{3e2802c4-a4d2-4d8b-9148-e3be6c30e623}">
          <xlrd:rvb i="220"/>
        </ext>
      </extLst>
    </bk>
    <bk>
      <extLst>
        <ext uri="{3e2802c4-a4d2-4d8b-9148-e3be6c30e623}">
          <xlrd:rvb i="221"/>
        </ext>
      </extLst>
    </bk>
    <bk>
      <extLst>
        <ext uri="{3e2802c4-a4d2-4d8b-9148-e3be6c30e623}">
          <xlrd:rvb i="222"/>
        </ext>
      </extLst>
    </bk>
    <bk>
      <extLst>
        <ext uri="{3e2802c4-a4d2-4d8b-9148-e3be6c30e623}">
          <xlrd:rvb i="223"/>
        </ext>
      </extLst>
    </bk>
    <bk>
      <extLst>
        <ext uri="{3e2802c4-a4d2-4d8b-9148-e3be6c30e623}">
          <xlrd:rvb i="224"/>
        </ext>
      </extLst>
    </bk>
    <bk>
      <extLst>
        <ext uri="{3e2802c4-a4d2-4d8b-9148-e3be6c30e623}">
          <xlrd:rvb i="225"/>
        </ext>
      </extLst>
    </bk>
    <bk>
      <extLst>
        <ext uri="{3e2802c4-a4d2-4d8b-9148-e3be6c30e623}">
          <xlrd:rvb i="226"/>
        </ext>
      </extLst>
    </bk>
    <bk>
      <extLst>
        <ext uri="{3e2802c4-a4d2-4d8b-9148-e3be6c30e623}">
          <xlrd:rvb i="227"/>
        </ext>
      </extLst>
    </bk>
    <bk>
      <extLst>
        <ext uri="{3e2802c4-a4d2-4d8b-9148-e3be6c30e623}">
          <xlrd:rvb i="228"/>
        </ext>
      </extLst>
    </bk>
    <bk>
      <extLst>
        <ext uri="{3e2802c4-a4d2-4d8b-9148-e3be6c30e623}">
          <xlrd:rvb i="229"/>
        </ext>
      </extLst>
    </bk>
    <bk>
      <extLst>
        <ext uri="{3e2802c4-a4d2-4d8b-9148-e3be6c30e623}">
          <xlrd:rvb i="230"/>
        </ext>
      </extLst>
    </bk>
    <bk>
      <extLst>
        <ext uri="{3e2802c4-a4d2-4d8b-9148-e3be6c30e623}">
          <xlrd:rvb i="231"/>
        </ext>
      </extLst>
    </bk>
    <bk>
      <extLst>
        <ext uri="{3e2802c4-a4d2-4d8b-9148-e3be6c30e623}">
          <xlrd:rvb i="232"/>
        </ext>
      </extLst>
    </bk>
    <bk>
      <extLst>
        <ext uri="{3e2802c4-a4d2-4d8b-9148-e3be6c30e623}">
          <xlrd:rvb i="233"/>
        </ext>
      </extLst>
    </bk>
    <bk>
      <extLst>
        <ext uri="{3e2802c4-a4d2-4d8b-9148-e3be6c30e623}">
          <xlrd:rvb i="234"/>
        </ext>
      </extLst>
    </bk>
    <bk>
      <extLst>
        <ext uri="{3e2802c4-a4d2-4d8b-9148-e3be6c30e623}">
          <xlrd:rvb i="235"/>
        </ext>
      </extLst>
    </bk>
    <bk>
      <extLst>
        <ext uri="{3e2802c4-a4d2-4d8b-9148-e3be6c30e623}">
          <xlrd:rvb i="236"/>
        </ext>
      </extLst>
    </bk>
    <bk>
      <extLst>
        <ext uri="{3e2802c4-a4d2-4d8b-9148-e3be6c30e623}">
          <xlrd:rvb i="237"/>
        </ext>
      </extLst>
    </bk>
    <bk>
      <extLst>
        <ext uri="{3e2802c4-a4d2-4d8b-9148-e3be6c30e623}">
          <xlrd:rvb i="238"/>
        </ext>
      </extLst>
    </bk>
    <bk>
      <extLst>
        <ext uri="{3e2802c4-a4d2-4d8b-9148-e3be6c30e623}">
          <xlrd:rvb i="239"/>
        </ext>
      </extLst>
    </bk>
    <bk>
      <extLst>
        <ext uri="{3e2802c4-a4d2-4d8b-9148-e3be6c30e623}">
          <xlrd:rvb i="240"/>
        </ext>
      </extLst>
    </bk>
    <bk>
      <extLst>
        <ext uri="{3e2802c4-a4d2-4d8b-9148-e3be6c30e623}">
          <xlrd:rvb i="241"/>
        </ext>
      </extLst>
    </bk>
    <bk>
      <extLst>
        <ext uri="{3e2802c4-a4d2-4d8b-9148-e3be6c30e623}">
          <xlrd:rvb i="242"/>
        </ext>
      </extLst>
    </bk>
    <bk>
      <extLst>
        <ext uri="{3e2802c4-a4d2-4d8b-9148-e3be6c30e623}">
          <xlrd:rvb i="243"/>
        </ext>
      </extLst>
    </bk>
    <bk>
      <extLst>
        <ext uri="{3e2802c4-a4d2-4d8b-9148-e3be6c30e623}">
          <xlrd:rvb i="244"/>
        </ext>
      </extLst>
    </bk>
    <bk>
      <extLst>
        <ext uri="{3e2802c4-a4d2-4d8b-9148-e3be6c30e623}">
          <xlrd:rvb i="245"/>
        </ext>
      </extLst>
    </bk>
    <bk>
      <extLst>
        <ext uri="{3e2802c4-a4d2-4d8b-9148-e3be6c30e623}">
          <xlrd:rvb i="246"/>
        </ext>
      </extLst>
    </bk>
    <bk>
      <extLst>
        <ext uri="{3e2802c4-a4d2-4d8b-9148-e3be6c30e623}">
          <xlrd:rvb i="247"/>
        </ext>
      </extLst>
    </bk>
    <bk>
      <extLst>
        <ext uri="{3e2802c4-a4d2-4d8b-9148-e3be6c30e623}">
          <xlrd:rvb i="248"/>
        </ext>
      </extLst>
    </bk>
    <bk>
      <extLst>
        <ext uri="{3e2802c4-a4d2-4d8b-9148-e3be6c30e623}">
          <xlrd:rvb i="249"/>
        </ext>
      </extLst>
    </bk>
    <bk>
      <extLst>
        <ext uri="{3e2802c4-a4d2-4d8b-9148-e3be6c30e623}">
          <xlrd:rvb i="250"/>
        </ext>
      </extLst>
    </bk>
    <bk>
      <extLst>
        <ext uri="{3e2802c4-a4d2-4d8b-9148-e3be6c30e623}">
          <xlrd:rvb i="251"/>
        </ext>
      </extLst>
    </bk>
    <bk>
      <extLst>
        <ext uri="{3e2802c4-a4d2-4d8b-9148-e3be6c30e623}">
          <xlrd:rvb i="252"/>
        </ext>
      </extLst>
    </bk>
    <bk>
      <extLst>
        <ext uri="{3e2802c4-a4d2-4d8b-9148-e3be6c30e623}">
          <xlrd:rvb i="253"/>
        </ext>
      </extLst>
    </bk>
    <bk>
      <extLst>
        <ext uri="{3e2802c4-a4d2-4d8b-9148-e3be6c30e623}">
          <xlrd:rvb i="254"/>
        </ext>
      </extLst>
    </bk>
    <bk>
      <extLst>
        <ext uri="{3e2802c4-a4d2-4d8b-9148-e3be6c30e623}">
          <xlrd:rvb i="255"/>
        </ext>
      </extLst>
    </bk>
    <bk>
      <extLst>
        <ext uri="{3e2802c4-a4d2-4d8b-9148-e3be6c30e623}">
          <xlrd:rvb i="256"/>
        </ext>
      </extLst>
    </bk>
    <bk>
      <extLst>
        <ext uri="{3e2802c4-a4d2-4d8b-9148-e3be6c30e623}">
          <xlrd:rvb i="257"/>
        </ext>
      </extLst>
    </bk>
    <bk>
      <extLst>
        <ext uri="{3e2802c4-a4d2-4d8b-9148-e3be6c30e623}">
          <xlrd:rvb i="258"/>
        </ext>
      </extLst>
    </bk>
    <bk>
      <extLst>
        <ext uri="{3e2802c4-a4d2-4d8b-9148-e3be6c30e623}">
          <xlrd:rvb i="259"/>
        </ext>
      </extLst>
    </bk>
    <bk>
      <extLst>
        <ext uri="{3e2802c4-a4d2-4d8b-9148-e3be6c30e623}">
          <xlrd:rvb i="260"/>
        </ext>
      </extLst>
    </bk>
    <bk>
      <extLst>
        <ext uri="{3e2802c4-a4d2-4d8b-9148-e3be6c30e623}">
          <xlrd:rvb i="261"/>
        </ext>
      </extLst>
    </bk>
    <bk>
      <extLst>
        <ext uri="{3e2802c4-a4d2-4d8b-9148-e3be6c30e623}">
          <xlrd:rvb i="262"/>
        </ext>
      </extLst>
    </bk>
    <bk>
      <extLst>
        <ext uri="{3e2802c4-a4d2-4d8b-9148-e3be6c30e623}">
          <xlrd:rvb i="263"/>
        </ext>
      </extLst>
    </bk>
    <bk>
      <extLst>
        <ext uri="{3e2802c4-a4d2-4d8b-9148-e3be6c30e623}">
          <xlrd:rvb i="264"/>
        </ext>
      </extLst>
    </bk>
    <bk>
      <extLst>
        <ext uri="{3e2802c4-a4d2-4d8b-9148-e3be6c30e623}">
          <xlrd:rvb i="265"/>
        </ext>
      </extLst>
    </bk>
    <bk>
      <extLst>
        <ext uri="{3e2802c4-a4d2-4d8b-9148-e3be6c30e623}">
          <xlrd:rvb i="266"/>
        </ext>
      </extLst>
    </bk>
    <bk>
      <extLst>
        <ext uri="{3e2802c4-a4d2-4d8b-9148-e3be6c30e623}">
          <xlrd:rvb i="267"/>
        </ext>
      </extLst>
    </bk>
    <bk>
      <extLst>
        <ext uri="{3e2802c4-a4d2-4d8b-9148-e3be6c30e623}">
          <xlrd:rvb i="268"/>
        </ext>
      </extLst>
    </bk>
    <bk>
      <extLst>
        <ext uri="{3e2802c4-a4d2-4d8b-9148-e3be6c30e623}">
          <xlrd:rvb i="269"/>
        </ext>
      </extLst>
    </bk>
    <bk>
      <extLst>
        <ext uri="{3e2802c4-a4d2-4d8b-9148-e3be6c30e623}">
          <xlrd:rvb i="270"/>
        </ext>
      </extLst>
    </bk>
    <bk>
      <extLst>
        <ext uri="{3e2802c4-a4d2-4d8b-9148-e3be6c30e623}">
          <xlrd:rvb i="271"/>
        </ext>
      </extLst>
    </bk>
    <bk>
      <extLst>
        <ext uri="{3e2802c4-a4d2-4d8b-9148-e3be6c30e623}">
          <xlrd:rvb i="272"/>
        </ext>
      </extLst>
    </bk>
    <bk>
      <extLst>
        <ext uri="{3e2802c4-a4d2-4d8b-9148-e3be6c30e623}">
          <xlrd:rvb i="273"/>
        </ext>
      </extLst>
    </bk>
    <bk>
      <extLst>
        <ext uri="{3e2802c4-a4d2-4d8b-9148-e3be6c30e623}">
          <xlrd:rvb i="274"/>
        </ext>
      </extLst>
    </bk>
    <bk>
      <extLst>
        <ext uri="{3e2802c4-a4d2-4d8b-9148-e3be6c30e623}">
          <xlrd:rvb i="275"/>
        </ext>
      </extLst>
    </bk>
    <bk>
      <extLst>
        <ext uri="{3e2802c4-a4d2-4d8b-9148-e3be6c30e623}">
          <xlrd:rvb i="276"/>
        </ext>
      </extLst>
    </bk>
    <bk>
      <extLst>
        <ext uri="{3e2802c4-a4d2-4d8b-9148-e3be6c30e623}">
          <xlrd:rvb i="277"/>
        </ext>
      </extLst>
    </bk>
    <bk>
      <extLst>
        <ext uri="{3e2802c4-a4d2-4d8b-9148-e3be6c30e623}">
          <xlrd:rvb i="278"/>
        </ext>
      </extLst>
    </bk>
    <bk>
      <extLst>
        <ext uri="{3e2802c4-a4d2-4d8b-9148-e3be6c30e623}">
          <xlrd:rvb i="279"/>
        </ext>
      </extLst>
    </bk>
    <bk>
      <extLst>
        <ext uri="{3e2802c4-a4d2-4d8b-9148-e3be6c30e623}">
          <xlrd:rvb i="280"/>
        </ext>
      </extLst>
    </bk>
    <bk>
      <extLst>
        <ext uri="{3e2802c4-a4d2-4d8b-9148-e3be6c30e623}">
          <xlrd:rvb i="281"/>
        </ext>
      </extLst>
    </bk>
    <bk>
      <extLst>
        <ext uri="{3e2802c4-a4d2-4d8b-9148-e3be6c30e623}">
          <xlrd:rvb i="282"/>
        </ext>
      </extLst>
    </bk>
    <bk>
      <extLst>
        <ext uri="{3e2802c4-a4d2-4d8b-9148-e3be6c30e623}">
          <xlrd:rvb i="283"/>
        </ext>
      </extLst>
    </bk>
    <bk>
      <extLst>
        <ext uri="{3e2802c4-a4d2-4d8b-9148-e3be6c30e623}">
          <xlrd:rvb i="284"/>
        </ext>
      </extLst>
    </bk>
    <bk>
      <extLst>
        <ext uri="{3e2802c4-a4d2-4d8b-9148-e3be6c30e623}">
          <xlrd:rvb i="285"/>
        </ext>
      </extLst>
    </bk>
    <bk>
      <extLst>
        <ext uri="{3e2802c4-a4d2-4d8b-9148-e3be6c30e623}">
          <xlrd:rvb i="286"/>
        </ext>
      </extLst>
    </bk>
    <bk>
      <extLst>
        <ext uri="{3e2802c4-a4d2-4d8b-9148-e3be6c30e623}">
          <xlrd:rvb i="287"/>
        </ext>
      </extLst>
    </bk>
    <bk>
      <extLst>
        <ext uri="{3e2802c4-a4d2-4d8b-9148-e3be6c30e623}">
          <xlrd:rvb i="288"/>
        </ext>
      </extLst>
    </bk>
    <bk>
      <extLst>
        <ext uri="{3e2802c4-a4d2-4d8b-9148-e3be6c30e623}">
          <xlrd:rvb i="289"/>
        </ext>
      </extLst>
    </bk>
    <bk>
      <extLst>
        <ext uri="{3e2802c4-a4d2-4d8b-9148-e3be6c30e623}">
          <xlrd:rvb i="290"/>
        </ext>
      </extLst>
    </bk>
    <bk>
      <extLst>
        <ext uri="{3e2802c4-a4d2-4d8b-9148-e3be6c30e623}">
          <xlrd:rvb i="291"/>
        </ext>
      </extLst>
    </bk>
    <bk>
      <extLst>
        <ext uri="{3e2802c4-a4d2-4d8b-9148-e3be6c30e623}">
          <xlrd:rvb i="292"/>
        </ext>
      </extLst>
    </bk>
    <bk>
      <extLst>
        <ext uri="{3e2802c4-a4d2-4d8b-9148-e3be6c30e623}">
          <xlrd:rvb i="293"/>
        </ext>
      </extLst>
    </bk>
    <bk>
      <extLst>
        <ext uri="{3e2802c4-a4d2-4d8b-9148-e3be6c30e623}">
          <xlrd:rvb i="294"/>
        </ext>
      </extLst>
    </bk>
    <bk>
      <extLst>
        <ext uri="{3e2802c4-a4d2-4d8b-9148-e3be6c30e623}">
          <xlrd:rvb i="295"/>
        </ext>
      </extLst>
    </bk>
    <bk>
      <extLst>
        <ext uri="{3e2802c4-a4d2-4d8b-9148-e3be6c30e623}">
          <xlrd:rvb i="296"/>
        </ext>
      </extLst>
    </bk>
    <bk>
      <extLst>
        <ext uri="{3e2802c4-a4d2-4d8b-9148-e3be6c30e623}">
          <xlrd:rvb i="297"/>
        </ext>
      </extLst>
    </bk>
    <bk>
      <extLst>
        <ext uri="{3e2802c4-a4d2-4d8b-9148-e3be6c30e623}">
          <xlrd:rvb i="298"/>
        </ext>
      </extLst>
    </bk>
    <bk>
      <extLst>
        <ext uri="{3e2802c4-a4d2-4d8b-9148-e3be6c30e623}">
          <xlrd:rvb i="299"/>
        </ext>
      </extLst>
    </bk>
    <bk>
      <extLst>
        <ext uri="{3e2802c4-a4d2-4d8b-9148-e3be6c30e623}">
          <xlrd:rvb i="300"/>
        </ext>
      </extLst>
    </bk>
    <bk>
      <extLst>
        <ext uri="{3e2802c4-a4d2-4d8b-9148-e3be6c30e623}">
          <xlrd:rvb i="301"/>
        </ext>
      </extLst>
    </bk>
    <bk>
      <extLst>
        <ext uri="{3e2802c4-a4d2-4d8b-9148-e3be6c30e623}">
          <xlrd:rvb i="302"/>
        </ext>
      </extLst>
    </bk>
    <bk>
      <extLst>
        <ext uri="{3e2802c4-a4d2-4d8b-9148-e3be6c30e623}">
          <xlrd:rvb i="303"/>
        </ext>
      </extLst>
    </bk>
    <bk>
      <extLst>
        <ext uri="{3e2802c4-a4d2-4d8b-9148-e3be6c30e623}">
          <xlrd:rvb i="304"/>
        </ext>
      </extLst>
    </bk>
    <bk>
      <extLst>
        <ext uri="{3e2802c4-a4d2-4d8b-9148-e3be6c30e623}">
          <xlrd:rvb i="305"/>
        </ext>
      </extLst>
    </bk>
    <bk>
      <extLst>
        <ext uri="{3e2802c4-a4d2-4d8b-9148-e3be6c30e623}">
          <xlrd:rvb i="306"/>
        </ext>
      </extLst>
    </bk>
    <bk>
      <extLst>
        <ext uri="{3e2802c4-a4d2-4d8b-9148-e3be6c30e623}">
          <xlrd:rvb i="307"/>
        </ext>
      </extLst>
    </bk>
    <bk>
      <extLst>
        <ext uri="{3e2802c4-a4d2-4d8b-9148-e3be6c30e623}">
          <xlrd:rvb i="308"/>
        </ext>
      </extLst>
    </bk>
    <bk>
      <extLst>
        <ext uri="{3e2802c4-a4d2-4d8b-9148-e3be6c30e623}">
          <xlrd:rvb i="309"/>
        </ext>
      </extLst>
    </bk>
    <bk>
      <extLst>
        <ext uri="{3e2802c4-a4d2-4d8b-9148-e3be6c30e623}">
          <xlrd:rvb i="310"/>
        </ext>
      </extLst>
    </bk>
    <bk>
      <extLst>
        <ext uri="{3e2802c4-a4d2-4d8b-9148-e3be6c30e623}">
          <xlrd:rvb i="311"/>
        </ext>
      </extLst>
    </bk>
    <bk>
      <extLst>
        <ext uri="{3e2802c4-a4d2-4d8b-9148-e3be6c30e623}">
          <xlrd:rvb i="312"/>
        </ext>
      </extLst>
    </bk>
    <bk>
      <extLst>
        <ext uri="{3e2802c4-a4d2-4d8b-9148-e3be6c30e623}">
          <xlrd:rvb i="313"/>
        </ext>
      </extLst>
    </bk>
    <bk>
      <extLst>
        <ext uri="{3e2802c4-a4d2-4d8b-9148-e3be6c30e623}">
          <xlrd:rvb i="314"/>
        </ext>
      </extLst>
    </bk>
    <bk>
      <extLst>
        <ext uri="{3e2802c4-a4d2-4d8b-9148-e3be6c30e623}">
          <xlrd:rvb i="315"/>
        </ext>
      </extLst>
    </bk>
    <bk>
      <extLst>
        <ext uri="{3e2802c4-a4d2-4d8b-9148-e3be6c30e623}">
          <xlrd:rvb i="316"/>
        </ext>
      </extLst>
    </bk>
    <bk>
      <extLst>
        <ext uri="{3e2802c4-a4d2-4d8b-9148-e3be6c30e623}">
          <xlrd:rvb i="317"/>
        </ext>
      </extLst>
    </bk>
    <bk>
      <extLst>
        <ext uri="{3e2802c4-a4d2-4d8b-9148-e3be6c30e623}">
          <xlrd:rvb i="318"/>
        </ext>
      </extLst>
    </bk>
    <bk>
      <extLst>
        <ext uri="{3e2802c4-a4d2-4d8b-9148-e3be6c30e623}">
          <xlrd:rvb i="319"/>
        </ext>
      </extLst>
    </bk>
    <bk>
      <extLst>
        <ext uri="{3e2802c4-a4d2-4d8b-9148-e3be6c30e623}">
          <xlrd:rvb i="320"/>
        </ext>
      </extLst>
    </bk>
    <bk>
      <extLst>
        <ext uri="{3e2802c4-a4d2-4d8b-9148-e3be6c30e623}">
          <xlrd:rvb i="321"/>
        </ext>
      </extLst>
    </bk>
    <bk>
      <extLst>
        <ext uri="{3e2802c4-a4d2-4d8b-9148-e3be6c30e623}">
          <xlrd:rvb i="322"/>
        </ext>
      </extLst>
    </bk>
    <bk>
      <extLst>
        <ext uri="{3e2802c4-a4d2-4d8b-9148-e3be6c30e623}">
          <xlrd:rvb i="323"/>
        </ext>
      </extLst>
    </bk>
    <bk>
      <extLst>
        <ext uri="{3e2802c4-a4d2-4d8b-9148-e3be6c30e623}">
          <xlrd:rvb i="324"/>
        </ext>
      </extLst>
    </bk>
    <bk>
      <extLst>
        <ext uri="{3e2802c4-a4d2-4d8b-9148-e3be6c30e623}">
          <xlrd:rvb i="325"/>
        </ext>
      </extLst>
    </bk>
    <bk>
      <extLst>
        <ext uri="{3e2802c4-a4d2-4d8b-9148-e3be6c30e623}">
          <xlrd:rvb i="326"/>
        </ext>
      </extLst>
    </bk>
    <bk>
      <extLst>
        <ext uri="{3e2802c4-a4d2-4d8b-9148-e3be6c30e623}">
          <xlrd:rvb i="327"/>
        </ext>
      </extLst>
    </bk>
    <bk>
      <extLst>
        <ext uri="{3e2802c4-a4d2-4d8b-9148-e3be6c30e623}">
          <xlrd:rvb i="328"/>
        </ext>
      </extLst>
    </bk>
    <bk>
      <extLst>
        <ext uri="{3e2802c4-a4d2-4d8b-9148-e3be6c30e623}">
          <xlrd:rvb i="329"/>
        </ext>
      </extLst>
    </bk>
    <bk>
      <extLst>
        <ext uri="{3e2802c4-a4d2-4d8b-9148-e3be6c30e623}">
          <xlrd:rvb i="330"/>
        </ext>
      </extLst>
    </bk>
    <bk>
      <extLst>
        <ext uri="{3e2802c4-a4d2-4d8b-9148-e3be6c30e623}">
          <xlrd:rvb i="331"/>
        </ext>
      </extLst>
    </bk>
    <bk>
      <extLst>
        <ext uri="{3e2802c4-a4d2-4d8b-9148-e3be6c30e623}">
          <xlrd:rvb i="332"/>
        </ext>
      </extLst>
    </bk>
    <bk>
      <extLst>
        <ext uri="{3e2802c4-a4d2-4d8b-9148-e3be6c30e623}">
          <xlrd:rvb i="333"/>
        </ext>
      </extLst>
    </bk>
    <bk>
      <extLst>
        <ext uri="{3e2802c4-a4d2-4d8b-9148-e3be6c30e623}">
          <xlrd:rvb i="334"/>
        </ext>
      </extLst>
    </bk>
    <bk>
      <extLst>
        <ext uri="{3e2802c4-a4d2-4d8b-9148-e3be6c30e623}">
          <xlrd:rvb i="335"/>
        </ext>
      </extLst>
    </bk>
    <bk>
      <extLst>
        <ext uri="{3e2802c4-a4d2-4d8b-9148-e3be6c30e623}">
          <xlrd:rvb i="336"/>
        </ext>
      </extLst>
    </bk>
    <bk>
      <extLst>
        <ext uri="{3e2802c4-a4d2-4d8b-9148-e3be6c30e623}">
          <xlrd:rvb i="337"/>
        </ext>
      </extLst>
    </bk>
    <bk>
      <extLst>
        <ext uri="{3e2802c4-a4d2-4d8b-9148-e3be6c30e623}">
          <xlrd:rvb i="338"/>
        </ext>
      </extLst>
    </bk>
    <bk>
      <extLst>
        <ext uri="{3e2802c4-a4d2-4d8b-9148-e3be6c30e623}">
          <xlrd:rvb i="339"/>
        </ext>
      </extLst>
    </bk>
    <bk>
      <extLst>
        <ext uri="{3e2802c4-a4d2-4d8b-9148-e3be6c30e623}">
          <xlrd:rvb i="340"/>
        </ext>
      </extLst>
    </bk>
    <bk>
      <extLst>
        <ext uri="{3e2802c4-a4d2-4d8b-9148-e3be6c30e623}">
          <xlrd:rvb i="341"/>
        </ext>
      </extLst>
    </bk>
    <bk>
      <extLst>
        <ext uri="{3e2802c4-a4d2-4d8b-9148-e3be6c30e623}">
          <xlrd:rvb i="342"/>
        </ext>
      </extLst>
    </bk>
    <bk>
      <extLst>
        <ext uri="{3e2802c4-a4d2-4d8b-9148-e3be6c30e623}">
          <xlrd:rvb i="343"/>
        </ext>
      </extLst>
    </bk>
    <bk>
      <extLst>
        <ext uri="{3e2802c4-a4d2-4d8b-9148-e3be6c30e623}">
          <xlrd:rvb i="344"/>
        </ext>
      </extLst>
    </bk>
    <bk>
      <extLst>
        <ext uri="{3e2802c4-a4d2-4d8b-9148-e3be6c30e623}">
          <xlrd:rvb i="345"/>
        </ext>
      </extLst>
    </bk>
    <bk>
      <extLst>
        <ext uri="{3e2802c4-a4d2-4d8b-9148-e3be6c30e623}">
          <xlrd:rvb i="346"/>
        </ext>
      </extLst>
    </bk>
    <bk>
      <extLst>
        <ext uri="{3e2802c4-a4d2-4d8b-9148-e3be6c30e623}">
          <xlrd:rvb i="347"/>
        </ext>
      </extLst>
    </bk>
    <bk>
      <extLst>
        <ext uri="{3e2802c4-a4d2-4d8b-9148-e3be6c30e623}">
          <xlrd:rvb i="348"/>
        </ext>
      </extLst>
    </bk>
    <bk>
      <extLst>
        <ext uri="{3e2802c4-a4d2-4d8b-9148-e3be6c30e623}">
          <xlrd:rvb i="349"/>
        </ext>
      </extLst>
    </bk>
    <bk>
      <extLst>
        <ext uri="{3e2802c4-a4d2-4d8b-9148-e3be6c30e623}">
          <xlrd:rvb i="350"/>
        </ext>
      </extLst>
    </bk>
    <bk>
      <extLst>
        <ext uri="{3e2802c4-a4d2-4d8b-9148-e3be6c30e623}">
          <xlrd:rvb i="351"/>
        </ext>
      </extLst>
    </bk>
    <bk>
      <extLst>
        <ext uri="{3e2802c4-a4d2-4d8b-9148-e3be6c30e623}">
          <xlrd:rvb i="352"/>
        </ext>
      </extLst>
    </bk>
    <bk>
      <extLst>
        <ext uri="{3e2802c4-a4d2-4d8b-9148-e3be6c30e623}">
          <xlrd:rvb i="353"/>
        </ext>
      </extLst>
    </bk>
    <bk>
      <extLst>
        <ext uri="{3e2802c4-a4d2-4d8b-9148-e3be6c30e623}">
          <xlrd:rvb i="354"/>
        </ext>
      </extLst>
    </bk>
    <bk>
      <extLst>
        <ext uri="{3e2802c4-a4d2-4d8b-9148-e3be6c30e623}">
          <xlrd:rvb i="355"/>
        </ext>
      </extLst>
    </bk>
    <bk>
      <extLst>
        <ext uri="{3e2802c4-a4d2-4d8b-9148-e3be6c30e623}">
          <xlrd:rvb i="356"/>
        </ext>
      </extLst>
    </bk>
    <bk>
      <extLst>
        <ext uri="{3e2802c4-a4d2-4d8b-9148-e3be6c30e623}">
          <xlrd:rvb i="357"/>
        </ext>
      </extLst>
    </bk>
    <bk>
      <extLst>
        <ext uri="{3e2802c4-a4d2-4d8b-9148-e3be6c30e623}">
          <xlrd:rvb i="358"/>
        </ext>
      </extLst>
    </bk>
    <bk>
      <extLst>
        <ext uri="{3e2802c4-a4d2-4d8b-9148-e3be6c30e623}">
          <xlrd:rvb i="359"/>
        </ext>
      </extLst>
    </bk>
    <bk>
      <extLst>
        <ext uri="{3e2802c4-a4d2-4d8b-9148-e3be6c30e623}">
          <xlrd:rvb i="360"/>
        </ext>
      </extLst>
    </bk>
    <bk>
      <extLst>
        <ext uri="{3e2802c4-a4d2-4d8b-9148-e3be6c30e623}">
          <xlrd:rvb i="361"/>
        </ext>
      </extLst>
    </bk>
    <bk>
      <extLst>
        <ext uri="{3e2802c4-a4d2-4d8b-9148-e3be6c30e623}">
          <xlrd:rvb i="362"/>
        </ext>
      </extLst>
    </bk>
    <bk>
      <extLst>
        <ext uri="{3e2802c4-a4d2-4d8b-9148-e3be6c30e623}">
          <xlrd:rvb i="363"/>
        </ext>
      </extLst>
    </bk>
    <bk>
      <extLst>
        <ext uri="{3e2802c4-a4d2-4d8b-9148-e3be6c30e623}">
          <xlrd:rvb i="364"/>
        </ext>
      </extLst>
    </bk>
    <bk>
      <extLst>
        <ext uri="{3e2802c4-a4d2-4d8b-9148-e3be6c30e623}">
          <xlrd:rvb i="365"/>
        </ext>
      </extLst>
    </bk>
    <bk>
      <extLst>
        <ext uri="{3e2802c4-a4d2-4d8b-9148-e3be6c30e623}">
          <xlrd:rvb i="366"/>
        </ext>
      </extLst>
    </bk>
    <bk>
      <extLst>
        <ext uri="{3e2802c4-a4d2-4d8b-9148-e3be6c30e623}">
          <xlrd:rvb i="367"/>
        </ext>
      </extLst>
    </bk>
    <bk>
      <extLst>
        <ext uri="{3e2802c4-a4d2-4d8b-9148-e3be6c30e623}">
          <xlrd:rvb i="368"/>
        </ext>
      </extLst>
    </bk>
    <bk>
      <extLst>
        <ext uri="{3e2802c4-a4d2-4d8b-9148-e3be6c30e623}">
          <xlrd:rvb i="369"/>
        </ext>
      </extLst>
    </bk>
    <bk>
      <extLst>
        <ext uri="{3e2802c4-a4d2-4d8b-9148-e3be6c30e623}">
          <xlrd:rvb i="370"/>
        </ext>
      </extLst>
    </bk>
    <bk>
      <extLst>
        <ext uri="{3e2802c4-a4d2-4d8b-9148-e3be6c30e623}">
          <xlrd:rvb i="371"/>
        </ext>
      </extLst>
    </bk>
    <bk>
      <extLst>
        <ext uri="{3e2802c4-a4d2-4d8b-9148-e3be6c30e623}">
          <xlrd:rvb i="372"/>
        </ext>
      </extLst>
    </bk>
    <bk>
      <extLst>
        <ext uri="{3e2802c4-a4d2-4d8b-9148-e3be6c30e623}">
          <xlrd:rvb i="373"/>
        </ext>
      </extLst>
    </bk>
    <bk>
      <extLst>
        <ext uri="{3e2802c4-a4d2-4d8b-9148-e3be6c30e623}">
          <xlrd:rvb i="374"/>
        </ext>
      </extLst>
    </bk>
    <bk>
      <extLst>
        <ext uri="{3e2802c4-a4d2-4d8b-9148-e3be6c30e623}">
          <xlrd:rvb i="375"/>
        </ext>
      </extLst>
    </bk>
    <bk>
      <extLst>
        <ext uri="{3e2802c4-a4d2-4d8b-9148-e3be6c30e623}">
          <xlrd:rvb i="376"/>
        </ext>
      </extLst>
    </bk>
    <bk>
      <extLst>
        <ext uri="{3e2802c4-a4d2-4d8b-9148-e3be6c30e623}">
          <xlrd:rvb i="377"/>
        </ext>
      </extLst>
    </bk>
    <bk>
      <extLst>
        <ext uri="{3e2802c4-a4d2-4d8b-9148-e3be6c30e623}">
          <xlrd:rvb i="378"/>
        </ext>
      </extLst>
    </bk>
    <bk>
      <extLst>
        <ext uri="{3e2802c4-a4d2-4d8b-9148-e3be6c30e623}">
          <xlrd:rvb i="379"/>
        </ext>
      </extLst>
    </bk>
    <bk>
      <extLst>
        <ext uri="{3e2802c4-a4d2-4d8b-9148-e3be6c30e623}">
          <xlrd:rvb i="380"/>
        </ext>
      </extLst>
    </bk>
    <bk>
      <extLst>
        <ext uri="{3e2802c4-a4d2-4d8b-9148-e3be6c30e623}">
          <xlrd:rvb i="381"/>
        </ext>
      </extLst>
    </bk>
    <bk>
      <extLst>
        <ext uri="{3e2802c4-a4d2-4d8b-9148-e3be6c30e623}">
          <xlrd:rvb i="382"/>
        </ext>
      </extLst>
    </bk>
    <bk>
      <extLst>
        <ext uri="{3e2802c4-a4d2-4d8b-9148-e3be6c30e623}">
          <xlrd:rvb i="383"/>
        </ext>
      </extLst>
    </bk>
    <bk>
      <extLst>
        <ext uri="{3e2802c4-a4d2-4d8b-9148-e3be6c30e623}">
          <xlrd:rvb i="384"/>
        </ext>
      </extLst>
    </bk>
    <bk>
      <extLst>
        <ext uri="{3e2802c4-a4d2-4d8b-9148-e3be6c30e623}">
          <xlrd:rvb i="385"/>
        </ext>
      </extLst>
    </bk>
    <bk>
      <extLst>
        <ext uri="{3e2802c4-a4d2-4d8b-9148-e3be6c30e623}">
          <xlrd:rvb i="386"/>
        </ext>
      </extLst>
    </bk>
    <bk>
      <extLst>
        <ext uri="{3e2802c4-a4d2-4d8b-9148-e3be6c30e623}">
          <xlrd:rvb i="387"/>
        </ext>
      </extLst>
    </bk>
    <bk>
      <extLst>
        <ext uri="{3e2802c4-a4d2-4d8b-9148-e3be6c30e623}">
          <xlrd:rvb i="388"/>
        </ext>
      </extLst>
    </bk>
    <bk>
      <extLst>
        <ext uri="{3e2802c4-a4d2-4d8b-9148-e3be6c30e623}">
          <xlrd:rvb i="389"/>
        </ext>
      </extLst>
    </bk>
    <bk>
      <extLst>
        <ext uri="{3e2802c4-a4d2-4d8b-9148-e3be6c30e623}">
          <xlrd:rvb i="390"/>
        </ext>
      </extLst>
    </bk>
    <bk>
      <extLst>
        <ext uri="{3e2802c4-a4d2-4d8b-9148-e3be6c30e623}">
          <xlrd:rvb i="391"/>
        </ext>
      </extLst>
    </bk>
    <bk>
      <extLst>
        <ext uri="{3e2802c4-a4d2-4d8b-9148-e3be6c30e623}">
          <xlrd:rvb i="392"/>
        </ext>
      </extLst>
    </bk>
    <bk>
      <extLst>
        <ext uri="{3e2802c4-a4d2-4d8b-9148-e3be6c30e623}">
          <xlrd:rvb i="393"/>
        </ext>
      </extLst>
    </bk>
    <bk>
      <extLst>
        <ext uri="{3e2802c4-a4d2-4d8b-9148-e3be6c30e623}">
          <xlrd:rvb i="394"/>
        </ext>
      </extLst>
    </bk>
    <bk>
      <extLst>
        <ext uri="{3e2802c4-a4d2-4d8b-9148-e3be6c30e623}">
          <xlrd:rvb i="395"/>
        </ext>
      </extLst>
    </bk>
    <bk>
      <extLst>
        <ext uri="{3e2802c4-a4d2-4d8b-9148-e3be6c30e623}">
          <xlrd:rvb i="396"/>
        </ext>
      </extLst>
    </bk>
    <bk>
      <extLst>
        <ext uri="{3e2802c4-a4d2-4d8b-9148-e3be6c30e623}">
          <xlrd:rvb i="397"/>
        </ext>
      </extLst>
    </bk>
    <bk>
      <extLst>
        <ext uri="{3e2802c4-a4d2-4d8b-9148-e3be6c30e623}">
          <xlrd:rvb i="398"/>
        </ext>
      </extLst>
    </bk>
    <bk>
      <extLst>
        <ext uri="{3e2802c4-a4d2-4d8b-9148-e3be6c30e623}">
          <xlrd:rvb i="399"/>
        </ext>
      </extLst>
    </bk>
    <bk>
      <extLst>
        <ext uri="{3e2802c4-a4d2-4d8b-9148-e3be6c30e623}">
          <xlrd:rvb i="400"/>
        </ext>
      </extLst>
    </bk>
    <bk>
      <extLst>
        <ext uri="{3e2802c4-a4d2-4d8b-9148-e3be6c30e623}">
          <xlrd:rvb i="401"/>
        </ext>
      </extLst>
    </bk>
    <bk>
      <extLst>
        <ext uri="{3e2802c4-a4d2-4d8b-9148-e3be6c30e623}">
          <xlrd:rvb i="402"/>
        </ext>
      </extLst>
    </bk>
    <bk>
      <extLst>
        <ext uri="{3e2802c4-a4d2-4d8b-9148-e3be6c30e623}">
          <xlrd:rvb i="403"/>
        </ext>
      </extLst>
    </bk>
    <bk>
      <extLst>
        <ext uri="{3e2802c4-a4d2-4d8b-9148-e3be6c30e623}">
          <xlrd:rvb i="404"/>
        </ext>
      </extLst>
    </bk>
    <bk>
      <extLst>
        <ext uri="{3e2802c4-a4d2-4d8b-9148-e3be6c30e623}">
          <xlrd:rvb i="405"/>
        </ext>
      </extLst>
    </bk>
    <bk>
      <extLst>
        <ext uri="{3e2802c4-a4d2-4d8b-9148-e3be6c30e623}">
          <xlrd:rvb i="406"/>
        </ext>
      </extLst>
    </bk>
    <bk>
      <extLst>
        <ext uri="{3e2802c4-a4d2-4d8b-9148-e3be6c30e623}">
          <xlrd:rvb i="407"/>
        </ext>
      </extLst>
    </bk>
    <bk>
      <extLst>
        <ext uri="{3e2802c4-a4d2-4d8b-9148-e3be6c30e623}">
          <xlrd:rvb i="408"/>
        </ext>
      </extLst>
    </bk>
    <bk>
      <extLst>
        <ext uri="{3e2802c4-a4d2-4d8b-9148-e3be6c30e623}">
          <xlrd:rvb i="409"/>
        </ext>
      </extLst>
    </bk>
    <bk>
      <extLst>
        <ext uri="{3e2802c4-a4d2-4d8b-9148-e3be6c30e623}">
          <xlrd:rvb i="410"/>
        </ext>
      </extLst>
    </bk>
    <bk>
      <extLst>
        <ext uri="{3e2802c4-a4d2-4d8b-9148-e3be6c30e623}">
          <xlrd:rvb i="411"/>
        </ext>
      </extLst>
    </bk>
    <bk>
      <extLst>
        <ext uri="{3e2802c4-a4d2-4d8b-9148-e3be6c30e623}">
          <xlrd:rvb i="412"/>
        </ext>
      </extLst>
    </bk>
    <bk>
      <extLst>
        <ext uri="{3e2802c4-a4d2-4d8b-9148-e3be6c30e623}">
          <xlrd:rvb i="413"/>
        </ext>
      </extLst>
    </bk>
    <bk>
      <extLst>
        <ext uri="{3e2802c4-a4d2-4d8b-9148-e3be6c30e623}">
          <xlrd:rvb i="414"/>
        </ext>
      </extLst>
    </bk>
    <bk>
      <extLst>
        <ext uri="{3e2802c4-a4d2-4d8b-9148-e3be6c30e623}">
          <xlrd:rvb i="415"/>
        </ext>
      </extLst>
    </bk>
    <bk>
      <extLst>
        <ext uri="{3e2802c4-a4d2-4d8b-9148-e3be6c30e623}">
          <xlrd:rvb i="416"/>
        </ext>
      </extLst>
    </bk>
    <bk>
      <extLst>
        <ext uri="{3e2802c4-a4d2-4d8b-9148-e3be6c30e623}">
          <xlrd:rvb i="417"/>
        </ext>
      </extLst>
    </bk>
    <bk>
      <extLst>
        <ext uri="{3e2802c4-a4d2-4d8b-9148-e3be6c30e623}">
          <xlrd:rvb i="418"/>
        </ext>
      </extLst>
    </bk>
    <bk>
      <extLst>
        <ext uri="{3e2802c4-a4d2-4d8b-9148-e3be6c30e623}">
          <xlrd:rvb i="419"/>
        </ext>
      </extLst>
    </bk>
    <bk>
      <extLst>
        <ext uri="{3e2802c4-a4d2-4d8b-9148-e3be6c30e623}">
          <xlrd:rvb i="420"/>
        </ext>
      </extLst>
    </bk>
    <bk>
      <extLst>
        <ext uri="{3e2802c4-a4d2-4d8b-9148-e3be6c30e623}">
          <xlrd:rvb i="421"/>
        </ext>
      </extLst>
    </bk>
    <bk>
      <extLst>
        <ext uri="{3e2802c4-a4d2-4d8b-9148-e3be6c30e623}">
          <xlrd:rvb i="422"/>
        </ext>
      </extLst>
    </bk>
    <bk>
      <extLst>
        <ext uri="{3e2802c4-a4d2-4d8b-9148-e3be6c30e623}">
          <xlrd:rvb i="423"/>
        </ext>
      </extLst>
    </bk>
    <bk>
      <extLst>
        <ext uri="{3e2802c4-a4d2-4d8b-9148-e3be6c30e623}">
          <xlrd:rvb i="424"/>
        </ext>
      </extLst>
    </bk>
    <bk>
      <extLst>
        <ext uri="{3e2802c4-a4d2-4d8b-9148-e3be6c30e623}">
          <xlrd:rvb i="425"/>
        </ext>
      </extLst>
    </bk>
    <bk>
      <extLst>
        <ext uri="{3e2802c4-a4d2-4d8b-9148-e3be6c30e623}">
          <xlrd:rvb i="426"/>
        </ext>
      </extLst>
    </bk>
    <bk>
      <extLst>
        <ext uri="{3e2802c4-a4d2-4d8b-9148-e3be6c30e623}">
          <xlrd:rvb i="427"/>
        </ext>
      </extLst>
    </bk>
    <bk>
      <extLst>
        <ext uri="{3e2802c4-a4d2-4d8b-9148-e3be6c30e623}">
          <xlrd:rvb i="428"/>
        </ext>
      </extLst>
    </bk>
    <bk>
      <extLst>
        <ext uri="{3e2802c4-a4d2-4d8b-9148-e3be6c30e623}">
          <xlrd:rvb i="429"/>
        </ext>
      </extLst>
    </bk>
    <bk>
      <extLst>
        <ext uri="{3e2802c4-a4d2-4d8b-9148-e3be6c30e623}">
          <xlrd:rvb i="430"/>
        </ext>
      </extLst>
    </bk>
    <bk>
      <extLst>
        <ext uri="{3e2802c4-a4d2-4d8b-9148-e3be6c30e623}">
          <xlrd:rvb i="431"/>
        </ext>
      </extLst>
    </bk>
    <bk>
      <extLst>
        <ext uri="{3e2802c4-a4d2-4d8b-9148-e3be6c30e623}">
          <xlrd:rvb i="432"/>
        </ext>
      </extLst>
    </bk>
    <bk>
      <extLst>
        <ext uri="{3e2802c4-a4d2-4d8b-9148-e3be6c30e623}">
          <xlrd:rvb i="433"/>
        </ext>
      </extLst>
    </bk>
    <bk>
      <extLst>
        <ext uri="{3e2802c4-a4d2-4d8b-9148-e3be6c30e623}">
          <xlrd:rvb i="434"/>
        </ext>
      </extLst>
    </bk>
    <bk>
      <extLst>
        <ext uri="{3e2802c4-a4d2-4d8b-9148-e3be6c30e623}">
          <xlrd:rvb i="435"/>
        </ext>
      </extLst>
    </bk>
    <bk>
      <extLst>
        <ext uri="{3e2802c4-a4d2-4d8b-9148-e3be6c30e623}">
          <xlrd:rvb i="436"/>
        </ext>
      </extLst>
    </bk>
    <bk>
      <extLst>
        <ext uri="{3e2802c4-a4d2-4d8b-9148-e3be6c30e623}">
          <xlrd:rvb i="437"/>
        </ext>
      </extLst>
    </bk>
    <bk>
      <extLst>
        <ext uri="{3e2802c4-a4d2-4d8b-9148-e3be6c30e623}">
          <xlrd:rvb i="438"/>
        </ext>
      </extLst>
    </bk>
    <bk>
      <extLst>
        <ext uri="{3e2802c4-a4d2-4d8b-9148-e3be6c30e623}">
          <xlrd:rvb i="439"/>
        </ext>
      </extLst>
    </bk>
    <bk>
      <extLst>
        <ext uri="{3e2802c4-a4d2-4d8b-9148-e3be6c30e623}">
          <xlrd:rvb i="440"/>
        </ext>
      </extLst>
    </bk>
    <bk>
      <extLst>
        <ext uri="{3e2802c4-a4d2-4d8b-9148-e3be6c30e623}">
          <xlrd:rvb i="441"/>
        </ext>
      </extLst>
    </bk>
    <bk>
      <extLst>
        <ext uri="{3e2802c4-a4d2-4d8b-9148-e3be6c30e623}">
          <xlrd:rvb i="442"/>
        </ext>
      </extLst>
    </bk>
    <bk>
      <extLst>
        <ext uri="{3e2802c4-a4d2-4d8b-9148-e3be6c30e623}">
          <xlrd:rvb i="443"/>
        </ext>
      </extLst>
    </bk>
    <bk>
      <extLst>
        <ext uri="{3e2802c4-a4d2-4d8b-9148-e3be6c30e623}">
          <xlrd:rvb i="444"/>
        </ext>
      </extLst>
    </bk>
    <bk>
      <extLst>
        <ext uri="{3e2802c4-a4d2-4d8b-9148-e3be6c30e623}">
          <xlrd:rvb i="445"/>
        </ext>
      </extLst>
    </bk>
    <bk>
      <extLst>
        <ext uri="{3e2802c4-a4d2-4d8b-9148-e3be6c30e623}">
          <xlrd:rvb i="446"/>
        </ext>
      </extLst>
    </bk>
    <bk>
      <extLst>
        <ext uri="{3e2802c4-a4d2-4d8b-9148-e3be6c30e623}">
          <xlrd:rvb i="447"/>
        </ext>
      </extLst>
    </bk>
    <bk>
      <extLst>
        <ext uri="{3e2802c4-a4d2-4d8b-9148-e3be6c30e623}">
          <xlrd:rvb i="448"/>
        </ext>
      </extLst>
    </bk>
    <bk>
      <extLst>
        <ext uri="{3e2802c4-a4d2-4d8b-9148-e3be6c30e623}">
          <xlrd:rvb i="449"/>
        </ext>
      </extLst>
    </bk>
    <bk>
      <extLst>
        <ext uri="{3e2802c4-a4d2-4d8b-9148-e3be6c30e623}">
          <xlrd:rvb i="450"/>
        </ext>
      </extLst>
    </bk>
    <bk>
      <extLst>
        <ext uri="{3e2802c4-a4d2-4d8b-9148-e3be6c30e623}">
          <xlrd:rvb i="451"/>
        </ext>
      </extLst>
    </bk>
    <bk>
      <extLst>
        <ext uri="{3e2802c4-a4d2-4d8b-9148-e3be6c30e623}">
          <xlrd:rvb i="452"/>
        </ext>
      </extLst>
    </bk>
    <bk>
      <extLst>
        <ext uri="{3e2802c4-a4d2-4d8b-9148-e3be6c30e623}">
          <xlrd:rvb i="453"/>
        </ext>
      </extLst>
    </bk>
    <bk>
      <extLst>
        <ext uri="{3e2802c4-a4d2-4d8b-9148-e3be6c30e623}">
          <xlrd:rvb i="454"/>
        </ext>
      </extLst>
    </bk>
    <bk>
      <extLst>
        <ext uri="{3e2802c4-a4d2-4d8b-9148-e3be6c30e623}">
          <xlrd:rvb i="455"/>
        </ext>
      </extLst>
    </bk>
    <bk>
      <extLst>
        <ext uri="{3e2802c4-a4d2-4d8b-9148-e3be6c30e623}">
          <xlrd:rvb i="456"/>
        </ext>
      </extLst>
    </bk>
    <bk>
      <extLst>
        <ext uri="{3e2802c4-a4d2-4d8b-9148-e3be6c30e623}">
          <xlrd:rvb i="457"/>
        </ext>
      </extLst>
    </bk>
    <bk>
      <extLst>
        <ext uri="{3e2802c4-a4d2-4d8b-9148-e3be6c30e623}">
          <xlrd:rvb i="458"/>
        </ext>
      </extLst>
    </bk>
    <bk>
      <extLst>
        <ext uri="{3e2802c4-a4d2-4d8b-9148-e3be6c30e623}">
          <xlrd:rvb i="459"/>
        </ext>
      </extLst>
    </bk>
    <bk>
      <extLst>
        <ext uri="{3e2802c4-a4d2-4d8b-9148-e3be6c30e623}">
          <xlrd:rvb i="460"/>
        </ext>
      </extLst>
    </bk>
    <bk>
      <extLst>
        <ext uri="{3e2802c4-a4d2-4d8b-9148-e3be6c30e623}">
          <xlrd:rvb i="461"/>
        </ext>
      </extLst>
    </bk>
    <bk>
      <extLst>
        <ext uri="{3e2802c4-a4d2-4d8b-9148-e3be6c30e623}">
          <xlrd:rvb i="462"/>
        </ext>
      </extLst>
    </bk>
    <bk>
      <extLst>
        <ext uri="{3e2802c4-a4d2-4d8b-9148-e3be6c30e623}">
          <xlrd:rvb i="463"/>
        </ext>
      </extLst>
    </bk>
    <bk>
      <extLst>
        <ext uri="{3e2802c4-a4d2-4d8b-9148-e3be6c30e623}">
          <xlrd:rvb i="464"/>
        </ext>
      </extLst>
    </bk>
    <bk>
      <extLst>
        <ext uri="{3e2802c4-a4d2-4d8b-9148-e3be6c30e623}">
          <xlrd:rvb i="465"/>
        </ext>
      </extLst>
    </bk>
    <bk>
      <extLst>
        <ext uri="{3e2802c4-a4d2-4d8b-9148-e3be6c30e623}">
          <xlrd:rvb i="466"/>
        </ext>
      </extLst>
    </bk>
    <bk>
      <extLst>
        <ext uri="{3e2802c4-a4d2-4d8b-9148-e3be6c30e623}">
          <xlrd:rvb i="467"/>
        </ext>
      </extLst>
    </bk>
    <bk>
      <extLst>
        <ext uri="{3e2802c4-a4d2-4d8b-9148-e3be6c30e623}">
          <xlrd:rvb i="468"/>
        </ext>
      </extLst>
    </bk>
    <bk>
      <extLst>
        <ext uri="{3e2802c4-a4d2-4d8b-9148-e3be6c30e623}">
          <xlrd:rvb i="469"/>
        </ext>
      </extLst>
    </bk>
    <bk>
      <extLst>
        <ext uri="{3e2802c4-a4d2-4d8b-9148-e3be6c30e623}">
          <xlrd:rvb i="470"/>
        </ext>
      </extLst>
    </bk>
    <bk>
      <extLst>
        <ext uri="{3e2802c4-a4d2-4d8b-9148-e3be6c30e623}">
          <xlrd:rvb i="471"/>
        </ext>
      </extLst>
    </bk>
    <bk>
      <extLst>
        <ext uri="{3e2802c4-a4d2-4d8b-9148-e3be6c30e623}">
          <xlrd:rvb i="472"/>
        </ext>
      </extLst>
    </bk>
    <bk>
      <extLst>
        <ext uri="{3e2802c4-a4d2-4d8b-9148-e3be6c30e623}">
          <xlrd:rvb i="473"/>
        </ext>
      </extLst>
    </bk>
    <bk>
      <extLst>
        <ext uri="{3e2802c4-a4d2-4d8b-9148-e3be6c30e623}">
          <xlrd:rvb i="474"/>
        </ext>
      </extLst>
    </bk>
    <bk>
      <extLst>
        <ext uri="{3e2802c4-a4d2-4d8b-9148-e3be6c30e623}">
          <xlrd:rvb i="475"/>
        </ext>
      </extLst>
    </bk>
    <bk>
      <extLst>
        <ext uri="{3e2802c4-a4d2-4d8b-9148-e3be6c30e623}">
          <xlrd:rvb i="476"/>
        </ext>
      </extLst>
    </bk>
    <bk>
      <extLst>
        <ext uri="{3e2802c4-a4d2-4d8b-9148-e3be6c30e623}">
          <xlrd:rvb i="477"/>
        </ext>
      </extLst>
    </bk>
    <bk>
      <extLst>
        <ext uri="{3e2802c4-a4d2-4d8b-9148-e3be6c30e623}">
          <xlrd:rvb i="478"/>
        </ext>
      </extLst>
    </bk>
    <bk>
      <extLst>
        <ext uri="{3e2802c4-a4d2-4d8b-9148-e3be6c30e623}">
          <xlrd:rvb i="479"/>
        </ext>
      </extLst>
    </bk>
    <bk>
      <extLst>
        <ext uri="{3e2802c4-a4d2-4d8b-9148-e3be6c30e623}">
          <xlrd:rvb i="480"/>
        </ext>
      </extLst>
    </bk>
    <bk>
      <extLst>
        <ext uri="{3e2802c4-a4d2-4d8b-9148-e3be6c30e623}">
          <xlrd:rvb i="481"/>
        </ext>
      </extLst>
    </bk>
    <bk>
      <extLst>
        <ext uri="{3e2802c4-a4d2-4d8b-9148-e3be6c30e623}">
          <xlrd:rvb i="482"/>
        </ext>
      </extLst>
    </bk>
    <bk>
      <extLst>
        <ext uri="{3e2802c4-a4d2-4d8b-9148-e3be6c30e623}">
          <xlrd:rvb i="483"/>
        </ext>
      </extLst>
    </bk>
    <bk>
      <extLst>
        <ext uri="{3e2802c4-a4d2-4d8b-9148-e3be6c30e623}">
          <xlrd:rvb i="484"/>
        </ext>
      </extLst>
    </bk>
    <bk>
      <extLst>
        <ext uri="{3e2802c4-a4d2-4d8b-9148-e3be6c30e623}">
          <xlrd:rvb i="485"/>
        </ext>
      </extLst>
    </bk>
    <bk>
      <extLst>
        <ext uri="{3e2802c4-a4d2-4d8b-9148-e3be6c30e623}">
          <xlrd:rvb i="486"/>
        </ext>
      </extLst>
    </bk>
    <bk>
      <extLst>
        <ext uri="{3e2802c4-a4d2-4d8b-9148-e3be6c30e623}">
          <xlrd:rvb i="487"/>
        </ext>
      </extLst>
    </bk>
    <bk>
      <extLst>
        <ext uri="{3e2802c4-a4d2-4d8b-9148-e3be6c30e623}">
          <xlrd:rvb i="488"/>
        </ext>
      </extLst>
    </bk>
    <bk>
      <extLst>
        <ext uri="{3e2802c4-a4d2-4d8b-9148-e3be6c30e623}">
          <xlrd:rvb i="489"/>
        </ext>
      </extLst>
    </bk>
    <bk>
      <extLst>
        <ext uri="{3e2802c4-a4d2-4d8b-9148-e3be6c30e623}">
          <xlrd:rvb i="490"/>
        </ext>
      </extLst>
    </bk>
    <bk>
      <extLst>
        <ext uri="{3e2802c4-a4d2-4d8b-9148-e3be6c30e623}">
          <xlrd:rvb i="491"/>
        </ext>
      </extLst>
    </bk>
    <bk>
      <extLst>
        <ext uri="{3e2802c4-a4d2-4d8b-9148-e3be6c30e623}">
          <xlrd:rvb i="492"/>
        </ext>
      </extLst>
    </bk>
    <bk>
      <extLst>
        <ext uri="{3e2802c4-a4d2-4d8b-9148-e3be6c30e623}">
          <xlrd:rvb i="493"/>
        </ext>
      </extLst>
    </bk>
    <bk>
      <extLst>
        <ext uri="{3e2802c4-a4d2-4d8b-9148-e3be6c30e623}">
          <xlrd:rvb i="494"/>
        </ext>
      </extLst>
    </bk>
    <bk>
      <extLst>
        <ext uri="{3e2802c4-a4d2-4d8b-9148-e3be6c30e623}">
          <xlrd:rvb i="495"/>
        </ext>
      </extLst>
    </bk>
    <bk>
      <extLst>
        <ext uri="{3e2802c4-a4d2-4d8b-9148-e3be6c30e623}">
          <xlrd:rvb i="496"/>
        </ext>
      </extLst>
    </bk>
    <bk>
      <extLst>
        <ext uri="{3e2802c4-a4d2-4d8b-9148-e3be6c30e623}">
          <xlrd:rvb i="497"/>
        </ext>
      </extLst>
    </bk>
    <bk>
      <extLst>
        <ext uri="{3e2802c4-a4d2-4d8b-9148-e3be6c30e623}">
          <xlrd:rvb i="498"/>
        </ext>
      </extLst>
    </bk>
    <bk>
      <extLst>
        <ext uri="{3e2802c4-a4d2-4d8b-9148-e3be6c30e623}">
          <xlrd:rvb i="499"/>
        </ext>
      </extLst>
    </bk>
    <bk>
      <extLst>
        <ext uri="{3e2802c4-a4d2-4d8b-9148-e3be6c30e623}">
          <xlrd:rvb i="500"/>
        </ext>
      </extLst>
    </bk>
    <bk>
      <extLst>
        <ext uri="{3e2802c4-a4d2-4d8b-9148-e3be6c30e623}">
          <xlrd:rvb i="501"/>
        </ext>
      </extLst>
    </bk>
    <bk>
      <extLst>
        <ext uri="{3e2802c4-a4d2-4d8b-9148-e3be6c30e623}">
          <xlrd:rvb i="502"/>
        </ext>
      </extLst>
    </bk>
    <bk>
      <extLst>
        <ext uri="{3e2802c4-a4d2-4d8b-9148-e3be6c30e623}">
          <xlrd:rvb i="503"/>
        </ext>
      </extLst>
    </bk>
    <bk>
      <extLst>
        <ext uri="{3e2802c4-a4d2-4d8b-9148-e3be6c30e623}">
          <xlrd:rvb i="504"/>
        </ext>
      </extLst>
    </bk>
    <bk>
      <extLst>
        <ext uri="{3e2802c4-a4d2-4d8b-9148-e3be6c30e623}">
          <xlrd:rvb i="505"/>
        </ext>
      </extLst>
    </bk>
    <bk>
      <extLst>
        <ext uri="{3e2802c4-a4d2-4d8b-9148-e3be6c30e623}">
          <xlrd:rvb i="506"/>
        </ext>
      </extLst>
    </bk>
    <bk>
      <extLst>
        <ext uri="{3e2802c4-a4d2-4d8b-9148-e3be6c30e623}">
          <xlrd:rvb i="507"/>
        </ext>
      </extLst>
    </bk>
    <bk>
      <extLst>
        <ext uri="{3e2802c4-a4d2-4d8b-9148-e3be6c30e623}">
          <xlrd:rvb i="508"/>
        </ext>
      </extLst>
    </bk>
    <bk>
      <extLst>
        <ext uri="{3e2802c4-a4d2-4d8b-9148-e3be6c30e623}">
          <xlrd:rvb i="509"/>
        </ext>
      </extLst>
    </bk>
    <bk>
      <extLst>
        <ext uri="{3e2802c4-a4d2-4d8b-9148-e3be6c30e623}">
          <xlrd:rvb i="510"/>
        </ext>
      </extLst>
    </bk>
    <bk>
      <extLst>
        <ext uri="{3e2802c4-a4d2-4d8b-9148-e3be6c30e623}">
          <xlrd:rvb i="511"/>
        </ext>
      </extLst>
    </bk>
    <bk>
      <extLst>
        <ext uri="{3e2802c4-a4d2-4d8b-9148-e3be6c30e623}">
          <xlrd:rvb i="512"/>
        </ext>
      </extLst>
    </bk>
    <bk>
      <extLst>
        <ext uri="{3e2802c4-a4d2-4d8b-9148-e3be6c30e623}">
          <xlrd:rvb i="513"/>
        </ext>
      </extLst>
    </bk>
    <bk>
      <extLst>
        <ext uri="{3e2802c4-a4d2-4d8b-9148-e3be6c30e623}">
          <xlrd:rvb i="514"/>
        </ext>
      </extLst>
    </bk>
    <bk>
      <extLst>
        <ext uri="{3e2802c4-a4d2-4d8b-9148-e3be6c30e623}">
          <xlrd:rvb i="515"/>
        </ext>
      </extLst>
    </bk>
    <bk>
      <extLst>
        <ext uri="{3e2802c4-a4d2-4d8b-9148-e3be6c30e623}">
          <xlrd:rvb i="516"/>
        </ext>
      </extLst>
    </bk>
    <bk>
      <extLst>
        <ext uri="{3e2802c4-a4d2-4d8b-9148-e3be6c30e623}">
          <xlrd:rvb i="517"/>
        </ext>
      </extLst>
    </bk>
    <bk>
      <extLst>
        <ext uri="{3e2802c4-a4d2-4d8b-9148-e3be6c30e623}">
          <xlrd:rvb i="518"/>
        </ext>
      </extLst>
    </bk>
    <bk>
      <extLst>
        <ext uri="{3e2802c4-a4d2-4d8b-9148-e3be6c30e623}">
          <xlrd:rvb i="519"/>
        </ext>
      </extLst>
    </bk>
    <bk>
      <extLst>
        <ext uri="{3e2802c4-a4d2-4d8b-9148-e3be6c30e623}">
          <xlrd:rvb i="520"/>
        </ext>
      </extLst>
    </bk>
    <bk>
      <extLst>
        <ext uri="{3e2802c4-a4d2-4d8b-9148-e3be6c30e623}">
          <xlrd:rvb i="521"/>
        </ext>
      </extLst>
    </bk>
    <bk>
      <extLst>
        <ext uri="{3e2802c4-a4d2-4d8b-9148-e3be6c30e623}">
          <xlrd:rvb i="522"/>
        </ext>
      </extLst>
    </bk>
    <bk>
      <extLst>
        <ext uri="{3e2802c4-a4d2-4d8b-9148-e3be6c30e623}">
          <xlrd:rvb i="523"/>
        </ext>
      </extLst>
    </bk>
    <bk>
      <extLst>
        <ext uri="{3e2802c4-a4d2-4d8b-9148-e3be6c30e623}">
          <xlrd:rvb i="524"/>
        </ext>
      </extLst>
    </bk>
    <bk>
      <extLst>
        <ext uri="{3e2802c4-a4d2-4d8b-9148-e3be6c30e623}">
          <xlrd:rvb i="525"/>
        </ext>
      </extLst>
    </bk>
    <bk>
      <extLst>
        <ext uri="{3e2802c4-a4d2-4d8b-9148-e3be6c30e623}">
          <xlrd:rvb i="526"/>
        </ext>
      </extLst>
    </bk>
    <bk>
      <extLst>
        <ext uri="{3e2802c4-a4d2-4d8b-9148-e3be6c30e623}">
          <xlrd:rvb i="527"/>
        </ext>
      </extLst>
    </bk>
    <bk>
      <extLst>
        <ext uri="{3e2802c4-a4d2-4d8b-9148-e3be6c30e623}">
          <xlrd:rvb i="528"/>
        </ext>
      </extLst>
    </bk>
    <bk>
      <extLst>
        <ext uri="{3e2802c4-a4d2-4d8b-9148-e3be6c30e623}">
          <xlrd:rvb i="529"/>
        </ext>
      </extLst>
    </bk>
    <bk>
      <extLst>
        <ext uri="{3e2802c4-a4d2-4d8b-9148-e3be6c30e623}">
          <xlrd:rvb i="530"/>
        </ext>
      </extLst>
    </bk>
    <bk>
      <extLst>
        <ext uri="{3e2802c4-a4d2-4d8b-9148-e3be6c30e623}">
          <xlrd:rvb i="531"/>
        </ext>
      </extLst>
    </bk>
    <bk>
      <extLst>
        <ext uri="{3e2802c4-a4d2-4d8b-9148-e3be6c30e623}">
          <xlrd:rvb i="532"/>
        </ext>
      </extLst>
    </bk>
    <bk>
      <extLst>
        <ext uri="{3e2802c4-a4d2-4d8b-9148-e3be6c30e623}">
          <xlrd:rvb i="533"/>
        </ext>
      </extLst>
    </bk>
    <bk>
      <extLst>
        <ext uri="{3e2802c4-a4d2-4d8b-9148-e3be6c30e623}">
          <xlrd:rvb i="534"/>
        </ext>
      </extLst>
    </bk>
    <bk>
      <extLst>
        <ext uri="{3e2802c4-a4d2-4d8b-9148-e3be6c30e623}">
          <xlrd:rvb i="535"/>
        </ext>
      </extLst>
    </bk>
    <bk>
      <extLst>
        <ext uri="{3e2802c4-a4d2-4d8b-9148-e3be6c30e623}">
          <xlrd:rvb i="536"/>
        </ext>
      </extLst>
    </bk>
    <bk>
      <extLst>
        <ext uri="{3e2802c4-a4d2-4d8b-9148-e3be6c30e623}">
          <xlrd:rvb i="537"/>
        </ext>
      </extLst>
    </bk>
    <bk>
      <extLst>
        <ext uri="{3e2802c4-a4d2-4d8b-9148-e3be6c30e623}">
          <xlrd:rvb i="538"/>
        </ext>
      </extLst>
    </bk>
    <bk>
      <extLst>
        <ext uri="{3e2802c4-a4d2-4d8b-9148-e3be6c30e623}">
          <xlrd:rvb i="539"/>
        </ext>
      </extLst>
    </bk>
    <bk>
      <extLst>
        <ext uri="{3e2802c4-a4d2-4d8b-9148-e3be6c30e623}">
          <xlrd:rvb i="540"/>
        </ext>
      </extLst>
    </bk>
    <bk>
      <extLst>
        <ext uri="{3e2802c4-a4d2-4d8b-9148-e3be6c30e623}">
          <xlrd:rvb i="541"/>
        </ext>
      </extLst>
    </bk>
    <bk>
      <extLst>
        <ext uri="{3e2802c4-a4d2-4d8b-9148-e3be6c30e623}">
          <xlrd:rvb i="542"/>
        </ext>
      </extLst>
    </bk>
    <bk>
      <extLst>
        <ext uri="{3e2802c4-a4d2-4d8b-9148-e3be6c30e623}">
          <xlrd:rvb i="543"/>
        </ext>
      </extLst>
    </bk>
    <bk>
      <extLst>
        <ext uri="{3e2802c4-a4d2-4d8b-9148-e3be6c30e623}">
          <xlrd:rvb i="544"/>
        </ext>
      </extLst>
    </bk>
    <bk>
      <extLst>
        <ext uri="{3e2802c4-a4d2-4d8b-9148-e3be6c30e623}">
          <xlrd:rvb i="545"/>
        </ext>
      </extLst>
    </bk>
    <bk>
      <extLst>
        <ext uri="{3e2802c4-a4d2-4d8b-9148-e3be6c30e623}">
          <xlrd:rvb i="546"/>
        </ext>
      </extLst>
    </bk>
    <bk>
      <extLst>
        <ext uri="{3e2802c4-a4d2-4d8b-9148-e3be6c30e623}">
          <xlrd:rvb i="547"/>
        </ext>
      </extLst>
    </bk>
    <bk>
      <extLst>
        <ext uri="{3e2802c4-a4d2-4d8b-9148-e3be6c30e623}">
          <xlrd:rvb i="548"/>
        </ext>
      </extLst>
    </bk>
    <bk>
      <extLst>
        <ext uri="{3e2802c4-a4d2-4d8b-9148-e3be6c30e623}">
          <xlrd:rvb i="549"/>
        </ext>
      </extLst>
    </bk>
    <bk>
      <extLst>
        <ext uri="{3e2802c4-a4d2-4d8b-9148-e3be6c30e623}">
          <xlrd:rvb i="550"/>
        </ext>
      </extLst>
    </bk>
    <bk>
      <extLst>
        <ext uri="{3e2802c4-a4d2-4d8b-9148-e3be6c30e623}">
          <xlrd:rvb i="551"/>
        </ext>
      </extLst>
    </bk>
    <bk>
      <extLst>
        <ext uri="{3e2802c4-a4d2-4d8b-9148-e3be6c30e623}">
          <xlrd:rvb i="552"/>
        </ext>
      </extLst>
    </bk>
    <bk>
      <extLst>
        <ext uri="{3e2802c4-a4d2-4d8b-9148-e3be6c30e623}">
          <xlrd:rvb i="553"/>
        </ext>
      </extLst>
    </bk>
    <bk>
      <extLst>
        <ext uri="{3e2802c4-a4d2-4d8b-9148-e3be6c30e623}">
          <xlrd:rvb i="554"/>
        </ext>
      </extLst>
    </bk>
    <bk>
      <extLst>
        <ext uri="{3e2802c4-a4d2-4d8b-9148-e3be6c30e623}">
          <xlrd:rvb i="555"/>
        </ext>
      </extLst>
    </bk>
    <bk>
      <extLst>
        <ext uri="{3e2802c4-a4d2-4d8b-9148-e3be6c30e623}">
          <xlrd:rvb i="556"/>
        </ext>
      </extLst>
    </bk>
    <bk>
      <extLst>
        <ext uri="{3e2802c4-a4d2-4d8b-9148-e3be6c30e623}">
          <xlrd:rvb i="557"/>
        </ext>
      </extLst>
    </bk>
    <bk>
      <extLst>
        <ext uri="{3e2802c4-a4d2-4d8b-9148-e3be6c30e623}">
          <xlrd:rvb i="558"/>
        </ext>
      </extLst>
    </bk>
    <bk>
      <extLst>
        <ext uri="{3e2802c4-a4d2-4d8b-9148-e3be6c30e623}">
          <xlrd:rvb i="559"/>
        </ext>
      </extLst>
    </bk>
    <bk>
      <extLst>
        <ext uri="{3e2802c4-a4d2-4d8b-9148-e3be6c30e623}">
          <xlrd:rvb i="560"/>
        </ext>
      </extLst>
    </bk>
    <bk>
      <extLst>
        <ext uri="{3e2802c4-a4d2-4d8b-9148-e3be6c30e623}">
          <xlrd:rvb i="561"/>
        </ext>
      </extLst>
    </bk>
    <bk>
      <extLst>
        <ext uri="{3e2802c4-a4d2-4d8b-9148-e3be6c30e623}">
          <xlrd:rvb i="562"/>
        </ext>
      </extLst>
    </bk>
    <bk>
      <extLst>
        <ext uri="{3e2802c4-a4d2-4d8b-9148-e3be6c30e623}">
          <xlrd:rvb i="563"/>
        </ext>
      </extLst>
    </bk>
    <bk>
      <extLst>
        <ext uri="{3e2802c4-a4d2-4d8b-9148-e3be6c30e623}">
          <xlrd:rvb i="564"/>
        </ext>
      </extLst>
    </bk>
    <bk>
      <extLst>
        <ext uri="{3e2802c4-a4d2-4d8b-9148-e3be6c30e623}">
          <xlrd:rvb i="565"/>
        </ext>
      </extLst>
    </bk>
    <bk>
      <extLst>
        <ext uri="{3e2802c4-a4d2-4d8b-9148-e3be6c30e623}">
          <xlrd:rvb i="566"/>
        </ext>
      </extLst>
    </bk>
    <bk>
      <extLst>
        <ext uri="{3e2802c4-a4d2-4d8b-9148-e3be6c30e623}">
          <xlrd:rvb i="567"/>
        </ext>
      </extLst>
    </bk>
    <bk>
      <extLst>
        <ext uri="{3e2802c4-a4d2-4d8b-9148-e3be6c30e623}">
          <xlrd:rvb i="568"/>
        </ext>
      </extLst>
    </bk>
    <bk>
      <extLst>
        <ext uri="{3e2802c4-a4d2-4d8b-9148-e3be6c30e623}">
          <xlrd:rvb i="569"/>
        </ext>
      </extLst>
    </bk>
    <bk>
      <extLst>
        <ext uri="{3e2802c4-a4d2-4d8b-9148-e3be6c30e623}">
          <xlrd:rvb i="570"/>
        </ext>
      </extLst>
    </bk>
    <bk>
      <extLst>
        <ext uri="{3e2802c4-a4d2-4d8b-9148-e3be6c30e623}">
          <xlrd:rvb i="571"/>
        </ext>
      </extLst>
    </bk>
    <bk>
      <extLst>
        <ext uri="{3e2802c4-a4d2-4d8b-9148-e3be6c30e623}">
          <xlrd:rvb i="572"/>
        </ext>
      </extLst>
    </bk>
    <bk>
      <extLst>
        <ext uri="{3e2802c4-a4d2-4d8b-9148-e3be6c30e623}">
          <xlrd:rvb i="573"/>
        </ext>
      </extLst>
    </bk>
    <bk>
      <extLst>
        <ext uri="{3e2802c4-a4d2-4d8b-9148-e3be6c30e623}">
          <xlrd:rvb i="574"/>
        </ext>
      </extLst>
    </bk>
    <bk>
      <extLst>
        <ext uri="{3e2802c4-a4d2-4d8b-9148-e3be6c30e623}">
          <xlrd:rvb i="575"/>
        </ext>
      </extLst>
    </bk>
    <bk>
      <extLst>
        <ext uri="{3e2802c4-a4d2-4d8b-9148-e3be6c30e623}">
          <xlrd:rvb i="576"/>
        </ext>
      </extLst>
    </bk>
    <bk>
      <extLst>
        <ext uri="{3e2802c4-a4d2-4d8b-9148-e3be6c30e623}">
          <xlrd:rvb i="577"/>
        </ext>
      </extLst>
    </bk>
    <bk>
      <extLst>
        <ext uri="{3e2802c4-a4d2-4d8b-9148-e3be6c30e623}">
          <xlrd:rvb i="578"/>
        </ext>
      </extLst>
    </bk>
    <bk>
      <extLst>
        <ext uri="{3e2802c4-a4d2-4d8b-9148-e3be6c30e623}">
          <xlrd:rvb i="579"/>
        </ext>
      </extLst>
    </bk>
    <bk>
      <extLst>
        <ext uri="{3e2802c4-a4d2-4d8b-9148-e3be6c30e623}">
          <xlrd:rvb i="580"/>
        </ext>
      </extLst>
    </bk>
    <bk>
      <extLst>
        <ext uri="{3e2802c4-a4d2-4d8b-9148-e3be6c30e623}">
          <xlrd:rvb i="581"/>
        </ext>
      </extLst>
    </bk>
    <bk>
      <extLst>
        <ext uri="{3e2802c4-a4d2-4d8b-9148-e3be6c30e623}">
          <xlrd:rvb i="582"/>
        </ext>
      </extLst>
    </bk>
    <bk>
      <extLst>
        <ext uri="{3e2802c4-a4d2-4d8b-9148-e3be6c30e623}">
          <xlrd:rvb i="583"/>
        </ext>
      </extLst>
    </bk>
    <bk>
      <extLst>
        <ext uri="{3e2802c4-a4d2-4d8b-9148-e3be6c30e623}">
          <xlrd:rvb i="584"/>
        </ext>
      </extLst>
    </bk>
    <bk>
      <extLst>
        <ext uri="{3e2802c4-a4d2-4d8b-9148-e3be6c30e623}">
          <xlrd:rvb i="585"/>
        </ext>
      </extLst>
    </bk>
    <bk>
      <extLst>
        <ext uri="{3e2802c4-a4d2-4d8b-9148-e3be6c30e623}">
          <xlrd:rvb i="586"/>
        </ext>
      </extLst>
    </bk>
    <bk>
      <extLst>
        <ext uri="{3e2802c4-a4d2-4d8b-9148-e3be6c30e623}">
          <xlrd:rvb i="587"/>
        </ext>
      </extLst>
    </bk>
    <bk>
      <extLst>
        <ext uri="{3e2802c4-a4d2-4d8b-9148-e3be6c30e623}">
          <xlrd:rvb i="588"/>
        </ext>
      </extLst>
    </bk>
    <bk>
      <extLst>
        <ext uri="{3e2802c4-a4d2-4d8b-9148-e3be6c30e623}">
          <xlrd:rvb i="589"/>
        </ext>
      </extLst>
    </bk>
    <bk>
      <extLst>
        <ext uri="{3e2802c4-a4d2-4d8b-9148-e3be6c30e623}">
          <xlrd:rvb i="590"/>
        </ext>
      </extLst>
    </bk>
    <bk>
      <extLst>
        <ext uri="{3e2802c4-a4d2-4d8b-9148-e3be6c30e623}">
          <xlrd:rvb i="591"/>
        </ext>
      </extLst>
    </bk>
    <bk>
      <extLst>
        <ext uri="{3e2802c4-a4d2-4d8b-9148-e3be6c30e623}">
          <xlrd:rvb i="592"/>
        </ext>
      </extLst>
    </bk>
    <bk>
      <extLst>
        <ext uri="{3e2802c4-a4d2-4d8b-9148-e3be6c30e623}">
          <xlrd:rvb i="593"/>
        </ext>
      </extLst>
    </bk>
    <bk>
      <extLst>
        <ext uri="{3e2802c4-a4d2-4d8b-9148-e3be6c30e623}">
          <xlrd:rvb i="594"/>
        </ext>
      </extLst>
    </bk>
    <bk>
      <extLst>
        <ext uri="{3e2802c4-a4d2-4d8b-9148-e3be6c30e623}">
          <xlrd:rvb i="595"/>
        </ext>
      </extLst>
    </bk>
    <bk>
      <extLst>
        <ext uri="{3e2802c4-a4d2-4d8b-9148-e3be6c30e623}">
          <xlrd:rvb i="596"/>
        </ext>
      </extLst>
    </bk>
    <bk>
      <extLst>
        <ext uri="{3e2802c4-a4d2-4d8b-9148-e3be6c30e623}">
          <xlrd:rvb i="597"/>
        </ext>
      </extLst>
    </bk>
    <bk>
      <extLst>
        <ext uri="{3e2802c4-a4d2-4d8b-9148-e3be6c30e623}">
          <xlrd:rvb i="598"/>
        </ext>
      </extLst>
    </bk>
    <bk>
      <extLst>
        <ext uri="{3e2802c4-a4d2-4d8b-9148-e3be6c30e623}">
          <xlrd:rvb i="599"/>
        </ext>
      </extLst>
    </bk>
    <bk>
      <extLst>
        <ext uri="{3e2802c4-a4d2-4d8b-9148-e3be6c30e623}">
          <xlrd:rvb i="600"/>
        </ext>
      </extLst>
    </bk>
    <bk>
      <extLst>
        <ext uri="{3e2802c4-a4d2-4d8b-9148-e3be6c30e623}">
          <xlrd:rvb i="601"/>
        </ext>
      </extLst>
    </bk>
    <bk>
      <extLst>
        <ext uri="{3e2802c4-a4d2-4d8b-9148-e3be6c30e623}">
          <xlrd:rvb i="602"/>
        </ext>
      </extLst>
    </bk>
    <bk>
      <extLst>
        <ext uri="{3e2802c4-a4d2-4d8b-9148-e3be6c30e623}">
          <xlrd:rvb i="603"/>
        </ext>
      </extLst>
    </bk>
    <bk>
      <extLst>
        <ext uri="{3e2802c4-a4d2-4d8b-9148-e3be6c30e623}">
          <xlrd:rvb i="604"/>
        </ext>
      </extLst>
    </bk>
    <bk>
      <extLst>
        <ext uri="{3e2802c4-a4d2-4d8b-9148-e3be6c30e623}">
          <xlrd:rvb i="605"/>
        </ext>
      </extLst>
    </bk>
    <bk>
      <extLst>
        <ext uri="{3e2802c4-a4d2-4d8b-9148-e3be6c30e623}">
          <xlrd:rvb i="606"/>
        </ext>
      </extLst>
    </bk>
    <bk>
      <extLst>
        <ext uri="{3e2802c4-a4d2-4d8b-9148-e3be6c30e623}">
          <xlrd:rvb i="607"/>
        </ext>
      </extLst>
    </bk>
    <bk>
      <extLst>
        <ext uri="{3e2802c4-a4d2-4d8b-9148-e3be6c30e623}">
          <xlrd:rvb i="608"/>
        </ext>
      </extLst>
    </bk>
    <bk>
      <extLst>
        <ext uri="{3e2802c4-a4d2-4d8b-9148-e3be6c30e623}">
          <xlrd:rvb i="609"/>
        </ext>
      </extLst>
    </bk>
    <bk>
      <extLst>
        <ext uri="{3e2802c4-a4d2-4d8b-9148-e3be6c30e623}">
          <xlrd:rvb i="610"/>
        </ext>
      </extLst>
    </bk>
    <bk>
      <extLst>
        <ext uri="{3e2802c4-a4d2-4d8b-9148-e3be6c30e623}">
          <xlrd:rvb i="611"/>
        </ext>
      </extLst>
    </bk>
    <bk>
      <extLst>
        <ext uri="{3e2802c4-a4d2-4d8b-9148-e3be6c30e623}">
          <xlrd:rvb i="612"/>
        </ext>
      </extLst>
    </bk>
    <bk>
      <extLst>
        <ext uri="{3e2802c4-a4d2-4d8b-9148-e3be6c30e623}">
          <xlrd:rvb i="613"/>
        </ext>
      </extLst>
    </bk>
    <bk>
      <extLst>
        <ext uri="{3e2802c4-a4d2-4d8b-9148-e3be6c30e623}">
          <xlrd:rvb i="614"/>
        </ext>
      </extLst>
    </bk>
    <bk>
      <extLst>
        <ext uri="{3e2802c4-a4d2-4d8b-9148-e3be6c30e623}">
          <xlrd:rvb i="615"/>
        </ext>
      </extLst>
    </bk>
    <bk>
      <extLst>
        <ext uri="{3e2802c4-a4d2-4d8b-9148-e3be6c30e623}">
          <xlrd:rvb i="616"/>
        </ext>
      </extLst>
    </bk>
    <bk>
      <extLst>
        <ext uri="{3e2802c4-a4d2-4d8b-9148-e3be6c30e623}">
          <xlrd:rvb i="617"/>
        </ext>
      </extLst>
    </bk>
    <bk>
      <extLst>
        <ext uri="{3e2802c4-a4d2-4d8b-9148-e3be6c30e623}">
          <xlrd:rvb i="618"/>
        </ext>
      </extLst>
    </bk>
    <bk>
      <extLst>
        <ext uri="{3e2802c4-a4d2-4d8b-9148-e3be6c30e623}">
          <xlrd:rvb i="619"/>
        </ext>
      </extLst>
    </bk>
    <bk>
      <extLst>
        <ext uri="{3e2802c4-a4d2-4d8b-9148-e3be6c30e623}">
          <xlrd:rvb i="620"/>
        </ext>
      </extLst>
    </bk>
    <bk>
      <extLst>
        <ext uri="{3e2802c4-a4d2-4d8b-9148-e3be6c30e623}">
          <xlrd:rvb i="621"/>
        </ext>
      </extLst>
    </bk>
    <bk>
      <extLst>
        <ext uri="{3e2802c4-a4d2-4d8b-9148-e3be6c30e623}">
          <xlrd:rvb i="622"/>
        </ext>
      </extLst>
    </bk>
    <bk>
      <extLst>
        <ext uri="{3e2802c4-a4d2-4d8b-9148-e3be6c30e623}">
          <xlrd:rvb i="623"/>
        </ext>
      </extLst>
    </bk>
    <bk>
      <extLst>
        <ext uri="{3e2802c4-a4d2-4d8b-9148-e3be6c30e623}">
          <xlrd:rvb i="624"/>
        </ext>
      </extLst>
    </bk>
    <bk>
      <extLst>
        <ext uri="{3e2802c4-a4d2-4d8b-9148-e3be6c30e623}">
          <xlrd:rvb i="625"/>
        </ext>
      </extLst>
    </bk>
    <bk>
      <extLst>
        <ext uri="{3e2802c4-a4d2-4d8b-9148-e3be6c30e623}">
          <xlrd:rvb i="626"/>
        </ext>
      </extLst>
    </bk>
    <bk>
      <extLst>
        <ext uri="{3e2802c4-a4d2-4d8b-9148-e3be6c30e623}">
          <xlrd:rvb i="627"/>
        </ext>
      </extLst>
    </bk>
    <bk>
      <extLst>
        <ext uri="{3e2802c4-a4d2-4d8b-9148-e3be6c30e623}">
          <xlrd:rvb i="628"/>
        </ext>
      </extLst>
    </bk>
    <bk>
      <extLst>
        <ext uri="{3e2802c4-a4d2-4d8b-9148-e3be6c30e623}">
          <xlrd:rvb i="629"/>
        </ext>
      </extLst>
    </bk>
    <bk>
      <extLst>
        <ext uri="{3e2802c4-a4d2-4d8b-9148-e3be6c30e623}">
          <xlrd:rvb i="630"/>
        </ext>
      </extLst>
    </bk>
    <bk>
      <extLst>
        <ext uri="{3e2802c4-a4d2-4d8b-9148-e3be6c30e623}">
          <xlrd:rvb i="631"/>
        </ext>
      </extLst>
    </bk>
    <bk>
      <extLst>
        <ext uri="{3e2802c4-a4d2-4d8b-9148-e3be6c30e623}">
          <xlrd:rvb i="632"/>
        </ext>
      </extLst>
    </bk>
    <bk>
      <extLst>
        <ext uri="{3e2802c4-a4d2-4d8b-9148-e3be6c30e623}">
          <xlrd:rvb i="633"/>
        </ext>
      </extLst>
    </bk>
    <bk>
      <extLst>
        <ext uri="{3e2802c4-a4d2-4d8b-9148-e3be6c30e623}">
          <xlrd:rvb i="634"/>
        </ext>
      </extLst>
    </bk>
    <bk>
      <extLst>
        <ext uri="{3e2802c4-a4d2-4d8b-9148-e3be6c30e623}">
          <xlrd:rvb i="635"/>
        </ext>
      </extLst>
    </bk>
    <bk>
      <extLst>
        <ext uri="{3e2802c4-a4d2-4d8b-9148-e3be6c30e623}">
          <xlrd:rvb i="636"/>
        </ext>
      </extLst>
    </bk>
    <bk>
      <extLst>
        <ext uri="{3e2802c4-a4d2-4d8b-9148-e3be6c30e623}">
          <xlrd:rvb i="637"/>
        </ext>
      </extLst>
    </bk>
    <bk>
      <extLst>
        <ext uri="{3e2802c4-a4d2-4d8b-9148-e3be6c30e623}">
          <xlrd:rvb i="638"/>
        </ext>
      </extLst>
    </bk>
    <bk>
      <extLst>
        <ext uri="{3e2802c4-a4d2-4d8b-9148-e3be6c30e623}">
          <xlrd:rvb i="639"/>
        </ext>
      </extLst>
    </bk>
    <bk>
      <extLst>
        <ext uri="{3e2802c4-a4d2-4d8b-9148-e3be6c30e623}">
          <xlrd:rvb i="640"/>
        </ext>
      </extLst>
    </bk>
    <bk>
      <extLst>
        <ext uri="{3e2802c4-a4d2-4d8b-9148-e3be6c30e623}">
          <xlrd:rvb i="641"/>
        </ext>
      </extLst>
    </bk>
    <bk>
      <extLst>
        <ext uri="{3e2802c4-a4d2-4d8b-9148-e3be6c30e623}">
          <xlrd:rvb i="642"/>
        </ext>
      </extLst>
    </bk>
    <bk>
      <extLst>
        <ext uri="{3e2802c4-a4d2-4d8b-9148-e3be6c30e623}">
          <xlrd:rvb i="643"/>
        </ext>
      </extLst>
    </bk>
    <bk>
      <extLst>
        <ext uri="{3e2802c4-a4d2-4d8b-9148-e3be6c30e623}">
          <xlrd:rvb i="644"/>
        </ext>
      </extLst>
    </bk>
    <bk>
      <extLst>
        <ext uri="{3e2802c4-a4d2-4d8b-9148-e3be6c30e623}">
          <xlrd:rvb i="645"/>
        </ext>
      </extLst>
    </bk>
    <bk>
      <extLst>
        <ext uri="{3e2802c4-a4d2-4d8b-9148-e3be6c30e623}">
          <xlrd:rvb i="646"/>
        </ext>
      </extLst>
    </bk>
    <bk>
      <extLst>
        <ext uri="{3e2802c4-a4d2-4d8b-9148-e3be6c30e623}">
          <xlrd:rvb i="647"/>
        </ext>
      </extLst>
    </bk>
    <bk>
      <extLst>
        <ext uri="{3e2802c4-a4d2-4d8b-9148-e3be6c30e623}">
          <xlrd:rvb i="648"/>
        </ext>
      </extLst>
    </bk>
    <bk>
      <extLst>
        <ext uri="{3e2802c4-a4d2-4d8b-9148-e3be6c30e623}">
          <xlrd:rvb i="649"/>
        </ext>
      </extLst>
    </bk>
    <bk>
      <extLst>
        <ext uri="{3e2802c4-a4d2-4d8b-9148-e3be6c30e623}">
          <xlrd:rvb i="650"/>
        </ext>
      </extLst>
    </bk>
    <bk>
      <extLst>
        <ext uri="{3e2802c4-a4d2-4d8b-9148-e3be6c30e623}">
          <xlrd:rvb i="651"/>
        </ext>
      </extLst>
    </bk>
    <bk>
      <extLst>
        <ext uri="{3e2802c4-a4d2-4d8b-9148-e3be6c30e623}">
          <xlrd:rvb i="652"/>
        </ext>
      </extLst>
    </bk>
    <bk>
      <extLst>
        <ext uri="{3e2802c4-a4d2-4d8b-9148-e3be6c30e623}">
          <xlrd:rvb i="653"/>
        </ext>
      </extLst>
    </bk>
    <bk>
      <extLst>
        <ext uri="{3e2802c4-a4d2-4d8b-9148-e3be6c30e623}">
          <xlrd:rvb i="654"/>
        </ext>
      </extLst>
    </bk>
    <bk>
      <extLst>
        <ext uri="{3e2802c4-a4d2-4d8b-9148-e3be6c30e623}">
          <xlrd:rvb i="655"/>
        </ext>
      </extLst>
    </bk>
    <bk>
      <extLst>
        <ext uri="{3e2802c4-a4d2-4d8b-9148-e3be6c30e623}">
          <xlrd:rvb i="656"/>
        </ext>
      </extLst>
    </bk>
    <bk>
      <extLst>
        <ext uri="{3e2802c4-a4d2-4d8b-9148-e3be6c30e623}">
          <xlrd:rvb i="657"/>
        </ext>
      </extLst>
    </bk>
    <bk>
      <extLst>
        <ext uri="{3e2802c4-a4d2-4d8b-9148-e3be6c30e623}">
          <xlrd:rvb i="658"/>
        </ext>
      </extLst>
    </bk>
    <bk>
      <extLst>
        <ext uri="{3e2802c4-a4d2-4d8b-9148-e3be6c30e623}">
          <xlrd:rvb i="659"/>
        </ext>
      </extLst>
    </bk>
    <bk>
      <extLst>
        <ext uri="{3e2802c4-a4d2-4d8b-9148-e3be6c30e623}">
          <xlrd:rvb i="660"/>
        </ext>
      </extLst>
    </bk>
    <bk>
      <extLst>
        <ext uri="{3e2802c4-a4d2-4d8b-9148-e3be6c30e623}">
          <xlrd:rvb i="661"/>
        </ext>
      </extLst>
    </bk>
    <bk>
      <extLst>
        <ext uri="{3e2802c4-a4d2-4d8b-9148-e3be6c30e623}">
          <xlrd:rvb i="662"/>
        </ext>
      </extLst>
    </bk>
    <bk>
      <extLst>
        <ext uri="{3e2802c4-a4d2-4d8b-9148-e3be6c30e623}">
          <xlrd:rvb i="663"/>
        </ext>
      </extLst>
    </bk>
    <bk>
      <extLst>
        <ext uri="{3e2802c4-a4d2-4d8b-9148-e3be6c30e623}">
          <xlrd:rvb i="664"/>
        </ext>
      </extLst>
    </bk>
    <bk>
      <extLst>
        <ext uri="{3e2802c4-a4d2-4d8b-9148-e3be6c30e623}">
          <xlrd:rvb i="665"/>
        </ext>
      </extLst>
    </bk>
    <bk>
      <extLst>
        <ext uri="{3e2802c4-a4d2-4d8b-9148-e3be6c30e623}">
          <xlrd:rvb i="666"/>
        </ext>
      </extLst>
    </bk>
    <bk>
      <extLst>
        <ext uri="{3e2802c4-a4d2-4d8b-9148-e3be6c30e623}">
          <xlrd:rvb i="667"/>
        </ext>
      </extLst>
    </bk>
    <bk>
      <extLst>
        <ext uri="{3e2802c4-a4d2-4d8b-9148-e3be6c30e623}">
          <xlrd:rvb i="668"/>
        </ext>
      </extLst>
    </bk>
    <bk>
      <extLst>
        <ext uri="{3e2802c4-a4d2-4d8b-9148-e3be6c30e623}">
          <xlrd:rvb i="669"/>
        </ext>
      </extLst>
    </bk>
    <bk>
      <extLst>
        <ext uri="{3e2802c4-a4d2-4d8b-9148-e3be6c30e623}">
          <xlrd:rvb i="670"/>
        </ext>
      </extLst>
    </bk>
    <bk>
      <extLst>
        <ext uri="{3e2802c4-a4d2-4d8b-9148-e3be6c30e623}">
          <xlrd:rvb i="671"/>
        </ext>
      </extLst>
    </bk>
    <bk>
      <extLst>
        <ext uri="{3e2802c4-a4d2-4d8b-9148-e3be6c30e623}">
          <xlrd:rvb i="672"/>
        </ext>
      </extLst>
    </bk>
    <bk>
      <extLst>
        <ext uri="{3e2802c4-a4d2-4d8b-9148-e3be6c30e623}">
          <xlrd:rvb i="673"/>
        </ext>
      </extLst>
    </bk>
    <bk>
      <extLst>
        <ext uri="{3e2802c4-a4d2-4d8b-9148-e3be6c30e623}">
          <xlrd:rvb i="674"/>
        </ext>
      </extLst>
    </bk>
    <bk>
      <extLst>
        <ext uri="{3e2802c4-a4d2-4d8b-9148-e3be6c30e623}">
          <xlrd:rvb i="675"/>
        </ext>
      </extLst>
    </bk>
    <bk>
      <extLst>
        <ext uri="{3e2802c4-a4d2-4d8b-9148-e3be6c30e623}">
          <xlrd:rvb i="676"/>
        </ext>
      </extLst>
    </bk>
    <bk>
      <extLst>
        <ext uri="{3e2802c4-a4d2-4d8b-9148-e3be6c30e623}">
          <xlrd:rvb i="677"/>
        </ext>
      </extLst>
    </bk>
    <bk>
      <extLst>
        <ext uri="{3e2802c4-a4d2-4d8b-9148-e3be6c30e623}">
          <xlrd:rvb i="678"/>
        </ext>
      </extLst>
    </bk>
    <bk>
      <extLst>
        <ext uri="{3e2802c4-a4d2-4d8b-9148-e3be6c30e623}">
          <xlrd:rvb i="679"/>
        </ext>
      </extLst>
    </bk>
    <bk>
      <extLst>
        <ext uri="{3e2802c4-a4d2-4d8b-9148-e3be6c30e623}">
          <xlrd:rvb i="680"/>
        </ext>
      </extLst>
    </bk>
    <bk>
      <extLst>
        <ext uri="{3e2802c4-a4d2-4d8b-9148-e3be6c30e623}">
          <xlrd:rvb i="681"/>
        </ext>
      </extLst>
    </bk>
    <bk>
      <extLst>
        <ext uri="{3e2802c4-a4d2-4d8b-9148-e3be6c30e623}">
          <xlrd:rvb i="682"/>
        </ext>
      </extLst>
    </bk>
    <bk>
      <extLst>
        <ext uri="{3e2802c4-a4d2-4d8b-9148-e3be6c30e623}">
          <xlrd:rvb i="683"/>
        </ext>
      </extLst>
    </bk>
    <bk>
      <extLst>
        <ext uri="{3e2802c4-a4d2-4d8b-9148-e3be6c30e623}">
          <xlrd:rvb i="684"/>
        </ext>
      </extLst>
    </bk>
    <bk>
      <extLst>
        <ext uri="{3e2802c4-a4d2-4d8b-9148-e3be6c30e623}">
          <xlrd:rvb i="685"/>
        </ext>
      </extLst>
    </bk>
    <bk>
      <extLst>
        <ext uri="{3e2802c4-a4d2-4d8b-9148-e3be6c30e623}">
          <xlrd:rvb i="686"/>
        </ext>
      </extLst>
    </bk>
    <bk>
      <extLst>
        <ext uri="{3e2802c4-a4d2-4d8b-9148-e3be6c30e623}">
          <xlrd:rvb i="687"/>
        </ext>
      </extLst>
    </bk>
    <bk>
      <extLst>
        <ext uri="{3e2802c4-a4d2-4d8b-9148-e3be6c30e623}">
          <xlrd:rvb i="688"/>
        </ext>
      </extLst>
    </bk>
    <bk>
      <extLst>
        <ext uri="{3e2802c4-a4d2-4d8b-9148-e3be6c30e623}">
          <xlrd:rvb i="689"/>
        </ext>
      </extLst>
    </bk>
    <bk>
      <extLst>
        <ext uri="{3e2802c4-a4d2-4d8b-9148-e3be6c30e623}">
          <xlrd:rvb i="690"/>
        </ext>
      </extLst>
    </bk>
    <bk>
      <extLst>
        <ext uri="{3e2802c4-a4d2-4d8b-9148-e3be6c30e623}">
          <xlrd:rvb i="691"/>
        </ext>
      </extLst>
    </bk>
    <bk>
      <extLst>
        <ext uri="{3e2802c4-a4d2-4d8b-9148-e3be6c30e623}">
          <xlrd:rvb i="692"/>
        </ext>
      </extLst>
    </bk>
    <bk>
      <extLst>
        <ext uri="{3e2802c4-a4d2-4d8b-9148-e3be6c30e623}">
          <xlrd:rvb i="693"/>
        </ext>
      </extLst>
    </bk>
    <bk>
      <extLst>
        <ext uri="{3e2802c4-a4d2-4d8b-9148-e3be6c30e623}">
          <xlrd:rvb i="694"/>
        </ext>
      </extLst>
    </bk>
    <bk>
      <extLst>
        <ext uri="{3e2802c4-a4d2-4d8b-9148-e3be6c30e623}">
          <xlrd:rvb i="695"/>
        </ext>
      </extLst>
    </bk>
    <bk>
      <extLst>
        <ext uri="{3e2802c4-a4d2-4d8b-9148-e3be6c30e623}">
          <xlrd:rvb i="696"/>
        </ext>
      </extLst>
    </bk>
    <bk>
      <extLst>
        <ext uri="{3e2802c4-a4d2-4d8b-9148-e3be6c30e623}">
          <xlrd:rvb i="697"/>
        </ext>
      </extLst>
    </bk>
    <bk>
      <extLst>
        <ext uri="{3e2802c4-a4d2-4d8b-9148-e3be6c30e623}">
          <xlrd:rvb i="698"/>
        </ext>
      </extLst>
    </bk>
    <bk>
      <extLst>
        <ext uri="{3e2802c4-a4d2-4d8b-9148-e3be6c30e623}">
          <xlrd:rvb i="699"/>
        </ext>
      </extLst>
    </bk>
    <bk>
      <extLst>
        <ext uri="{3e2802c4-a4d2-4d8b-9148-e3be6c30e623}">
          <xlrd:rvb i="700"/>
        </ext>
      </extLst>
    </bk>
    <bk>
      <extLst>
        <ext uri="{3e2802c4-a4d2-4d8b-9148-e3be6c30e623}">
          <xlrd:rvb i="701"/>
        </ext>
      </extLst>
    </bk>
    <bk>
      <extLst>
        <ext uri="{3e2802c4-a4d2-4d8b-9148-e3be6c30e623}">
          <xlrd:rvb i="702"/>
        </ext>
      </extLst>
    </bk>
    <bk>
      <extLst>
        <ext uri="{3e2802c4-a4d2-4d8b-9148-e3be6c30e623}">
          <xlrd:rvb i="703"/>
        </ext>
      </extLst>
    </bk>
  </futureMetadata>
  <valueMetadata count="704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  <bk>
      <rc t="1" v="200"/>
    </bk>
    <bk>
      <rc t="1" v="201"/>
    </bk>
    <bk>
      <rc t="1" v="202"/>
    </bk>
    <bk>
      <rc t="1" v="203"/>
    </bk>
    <bk>
      <rc t="1" v="204"/>
    </bk>
    <bk>
      <rc t="1" v="205"/>
    </bk>
    <bk>
      <rc t="1" v="206"/>
    </bk>
    <bk>
      <rc t="1" v="207"/>
    </bk>
    <bk>
      <rc t="1" v="208"/>
    </bk>
    <bk>
      <rc t="1" v="209"/>
    </bk>
    <bk>
      <rc t="1" v="210"/>
    </bk>
    <bk>
      <rc t="1" v="211"/>
    </bk>
    <bk>
      <rc t="1" v="212"/>
    </bk>
    <bk>
      <rc t="1" v="213"/>
    </bk>
    <bk>
      <rc t="1" v="214"/>
    </bk>
    <bk>
      <rc t="1" v="215"/>
    </bk>
    <bk>
      <rc t="1" v="216"/>
    </bk>
    <bk>
      <rc t="1" v="217"/>
    </bk>
    <bk>
      <rc t="1" v="218"/>
    </bk>
    <bk>
      <rc t="1" v="219"/>
    </bk>
    <bk>
      <rc t="1" v="220"/>
    </bk>
    <bk>
      <rc t="1" v="221"/>
    </bk>
    <bk>
      <rc t="1" v="222"/>
    </bk>
    <bk>
      <rc t="1" v="223"/>
    </bk>
    <bk>
      <rc t="1" v="224"/>
    </bk>
    <bk>
      <rc t="1" v="225"/>
    </bk>
    <bk>
      <rc t="1" v="226"/>
    </bk>
    <bk>
      <rc t="1" v="227"/>
    </bk>
    <bk>
      <rc t="1" v="228"/>
    </bk>
    <bk>
      <rc t="1" v="229"/>
    </bk>
    <bk>
      <rc t="1" v="230"/>
    </bk>
    <bk>
      <rc t="1" v="231"/>
    </bk>
    <bk>
      <rc t="1" v="232"/>
    </bk>
    <bk>
      <rc t="1" v="233"/>
    </bk>
    <bk>
      <rc t="1" v="234"/>
    </bk>
    <bk>
      <rc t="1" v="235"/>
    </bk>
    <bk>
      <rc t="1" v="236"/>
    </bk>
    <bk>
      <rc t="1" v="237"/>
    </bk>
    <bk>
      <rc t="1" v="238"/>
    </bk>
    <bk>
      <rc t="1" v="239"/>
    </bk>
    <bk>
      <rc t="1" v="240"/>
    </bk>
    <bk>
      <rc t="1" v="241"/>
    </bk>
    <bk>
      <rc t="1" v="242"/>
    </bk>
    <bk>
      <rc t="1" v="243"/>
    </bk>
    <bk>
      <rc t="1" v="244"/>
    </bk>
    <bk>
      <rc t="1" v="245"/>
    </bk>
    <bk>
      <rc t="1" v="246"/>
    </bk>
    <bk>
      <rc t="1" v="247"/>
    </bk>
    <bk>
      <rc t="1" v="248"/>
    </bk>
    <bk>
      <rc t="1" v="249"/>
    </bk>
    <bk>
      <rc t="1" v="250"/>
    </bk>
    <bk>
      <rc t="1" v="251"/>
    </bk>
    <bk>
      <rc t="1" v="252"/>
    </bk>
    <bk>
      <rc t="1" v="253"/>
    </bk>
    <bk>
      <rc t="1" v="254"/>
    </bk>
    <bk>
      <rc t="1" v="255"/>
    </bk>
    <bk>
      <rc t="1" v="256"/>
    </bk>
    <bk>
      <rc t="1" v="257"/>
    </bk>
    <bk>
      <rc t="1" v="258"/>
    </bk>
    <bk>
      <rc t="1" v="259"/>
    </bk>
    <bk>
      <rc t="1" v="260"/>
    </bk>
    <bk>
      <rc t="1" v="261"/>
    </bk>
    <bk>
      <rc t="1" v="262"/>
    </bk>
    <bk>
      <rc t="1" v="263"/>
    </bk>
    <bk>
      <rc t="1" v="264"/>
    </bk>
    <bk>
      <rc t="1" v="265"/>
    </bk>
    <bk>
      <rc t="1" v="266"/>
    </bk>
    <bk>
      <rc t="1" v="267"/>
    </bk>
    <bk>
      <rc t="1" v="268"/>
    </bk>
    <bk>
      <rc t="1" v="269"/>
    </bk>
    <bk>
      <rc t="1" v="270"/>
    </bk>
    <bk>
      <rc t="1" v="271"/>
    </bk>
    <bk>
      <rc t="1" v="272"/>
    </bk>
    <bk>
      <rc t="1" v="273"/>
    </bk>
    <bk>
      <rc t="1" v="274"/>
    </bk>
    <bk>
      <rc t="1" v="275"/>
    </bk>
    <bk>
      <rc t="1" v="276"/>
    </bk>
    <bk>
      <rc t="1" v="277"/>
    </bk>
    <bk>
      <rc t="1" v="278"/>
    </bk>
    <bk>
      <rc t="1" v="279"/>
    </bk>
    <bk>
      <rc t="1" v="280"/>
    </bk>
    <bk>
      <rc t="1" v="281"/>
    </bk>
    <bk>
      <rc t="1" v="282"/>
    </bk>
    <bk>
      <rc t="1" v="283"/>
    </bk>
    <bk>
      <rc t="1" v="284"/>
    </bk>
    <bk>
      <rc t="1" v="285"/>
    </bk>
    <bk>
      <rc t="1" v="286"/>
    </bk>
    <bk>
      <rc t="1" v="287"/>
    </bk>
    <bk>
      <rc t="1" v="288"/>
    </bk>
    <bk>
      <rc t="1" v="289"/>
    </bk>
    <bk>
      <rc t="1" v="290"/>
    </bk>
    <bk>
      <rc t="1" v="291"/>
    </bk>
    <bk>
      <rc t="1" v="292"/>
    </bk>
    <bk>
      <rc t="1" v="293"/>
    </bk>
    <bk>
      <rc t="1" v="294"/>
    </bk>
    <bk>
      <rc t="1" v="295"/>
    </bk>
    <bk>
      <rc t="1" v="296"/>
    </bk>
    <bk>
      <rc t="1" v="297"/>
    </bk>
    <bk>
      <rc t="1" v="298"/>
    </bk>
    <bk>
      <rc t="1" v="299"/>
    </bk>
    <bk>
      <rc t="1" v="300"/>
    </bk>
    <bk>
      <rc t="1" v="301"/>
    </bk>
    <bk>
      <rc t="1" v="302"/>
    </bk>
    <bk>
      <rc t="1" v="303"/>
    </bk>
    <bk>
      <rc t="1" v="304"/>
    </bk>
    <bk>
      <rc t="1" v="305"/>
    </bk>
    <bk>
      <rc t="1" v="306"/>
    </bk>
    <bk>
      <rc t="1" v="307"/>
    </bk>
    <bk>
      <rc t="1" v="308"/>
    </bk>
    <bk>
      <rc t="1" v="309"/>
    </bk>
    <bk>
      <rc t="1" v="310"/>
    </bk>
    <bk>
      <rc t="1" v="311"/>
    </bk>
    <bk>
      <rc t="1" v="312"/>
    </bk>
    <bk>
      <rc t="1" v="313"/>
    </bk>
    <bk>
      <rc t="1" v="314"/>
    </bk>
    <bk>
      <rc t="1" v="315"/>
    </bk>
    <bk>
      <rc t="1" v="316"/>
    </bk>
    <bk>
      <rc t="1" v="317"/>
    </bk>
    <bk>
      <rc t="1" v="318"/>
    </bk>
    <bk>
      <rc t="1" v="319"/>
    </bk>
    <bk>
      <rc t="1" v="320"/>
    </bk>
    <bk>
      <rc t="1" v="321"/>
    </bk>
    <bk>
      <rc t="1" v="322"/>
    </bk>
    <bk>
      <rc t="1" v="323"/>
    </bk>
    <bk>
      <rc t="1" v="324"/>
    </bk>
    <bk>
      <rc t="1" v="325"/>
    </bk>
    <bk>
      <rc t="1" v="326"/>
    </bk>
    <bk>
      <rc t="1" v="327"/>
    </bk>
    <bk>
      <rc t="1" v="328"/>
    </bk>
    <bk>
      <rc t="1" v="329"/>
    </bk>
    <bk>
      <rc t="1" v="330"/>
    </bk>
    <bk>
      <rc t="1" v="331"/>
    </bk>
    <bk>
      <rc t="1" v="332"/>
    </bk>
    <bk>
      <rc t="1" v="333"/>
    </bk>
    <bk>
      <rc t="1" v="334"/>
    </bk>
    <bk>
      <rc t="1" v="335"/>
    </bk>
    <bk>
      <rc t="1" v="336"/>
    </bk>
    <bk>
      <rc t="1" v="337"/>
    </bk>
    <bk>
      <rc t="1" v="338"/>
    </bk>
    <bk>
      <rc t="1" v="339"/>
    </bk>
    <bk>
      <rc t="1" v="340"/>
    </bk>
    <bk>
      <rc t="1" v="341"/>
    </bk>
    <bk>
      <rc t="1" v="342"/>
    </bk>
    <bk>
      <rc t="1" v="343"/>
    </bk>
    <bk>
      <rc t="1" v="344"/>
    </bk>
    <bk>
      <rc t="1" v="345"/>
    </bk>
    <bk>
      <rc t="1" v="346"/>
    </bk>
    <bk>
      <rc t="1" v="347"/>
    </bk>
    <bk>
      <rc t="1" v="348"/>
    </bk>
    <bk>
      <rc t="1" v="349"/>
    </bk>
    <bk>
      <rc t="1" v="350"/>
    </bk>
    <bk>
      <rc t="1" v="351"/>
    </bk>
    <bk>
      <rc t="1" v="352"/>
    </bk>
    <bk>
      <rc t="1" v="353"/>
    </bk>
    <bk>
      <rc t="1" v="354"/>
    </bk>
    <bk>
      <rc t="1" v="355"/>
    </bk>
    <bk>
      <rc t="1" v="356"/>
    </bk>
    <bk>
      <rc t="1" v="357"/>
    </bk>
    <bk>
      <rc t="1" v="358"/>
    </bk>
    <bk>
      <rc t="1" v="359"/>
    </bk>
    <bk>
      <rc t="1" v="360"/>
    </bk>
    <bk>
      <rc t="1" v="361"/>
    </bk>
    <bk>
      <rc t="1" v="362"/>
    </bk>
    <bk>
      <rc t="1" v="363"/>
    </bk>
    <bk>
      <rc t="1" v="364"/>
    </bk>
    <bk>
      <rc t="1" v="365"/>
    </bk>
    <bk>
      <rc t="1" v="366"/>
    </bk>
    <bk>
      <rc t="1" v="367"/>
    </bk>
    <bk>
      <rc t="1" v="368"/>
    </bk>
    <bk>
      <rc t="1" v="369"/>
    </bk>
    <bk>
      <rc t="1" v="370"/>
    </bk>
    <bk>
      <rc t="1" v="371"/>
    </bk>
    <bk>
      <rc t="1" v="372"/>
    </bk>
    <bk>
      <rc t="1" v="373"/>
    </bk>
    <bk>
      <rc t="1" v="374"/>
    </bk>
    <bk>
      <rc t="1" v="375"/>
    </bk>
    <bk>
      <rc t="1" v="376"/>
    </bk>
    <bk>
      <rc t="1" v="377"/>
    </bk>
    <bk>
      <rc t="1" v="378"/>
    </bk>
    <bk>
      <rc t="1" v="379"/>
    </bk>
    <bk>
      <rc t="1" v="380"/>
    </bk>
    <bk>
      <rc t="1" v="381"/>
    </bk>
    <bk>
      <rc t="1" v="382"/>
    </bk>
    <bk>
      <rc t="1" v="383"/>
    </bk>
    <bk>
      <rc t="1" v="384"/>
    </bk>
    <bk>
      <rc t="1" v="385"/>
    </bk>
    <bk>
      <rc t="1" v="386"/>
    </bk>
    <bk>
      <rc t="1" v="387"/>
    </bk>
    <bk>
      <rc t="1" v="388"/>
    </bk>
    <bk>
      <rc t="1" v="389"/>
    </bk>
    <bk>
      <rc t="1" v="390"/>
    </bk>
    <bk>
      <rc t="1" v="391"/>
    </bk>
    <bk>
      <rc t="1" v="392"/>
    </bk>
    <bk>
      <rc t="1" v="393"/>
    </bk>
    <bk>
      <rc t="1" v="394"/>
    </bk>
    <bk>
      <rc t="1" v="395"/>
    </bk>
    <bk>
      <rc t="1" v="396"/>
    </bk>
    <bk>
      <rc t="1" v="397"/>
    </bk>
    <bk>
      <rc t="1" v="398"/>
    </bk>
    <bk>
      <rc t="1" v="399"/>
    </bk>
    <bk>
      <rc t="1" v="400"/>
    </bk>
    <bk>
      <rc t="1" v="401"/>
    </bk>
    <bk>
      <rc t="1" v="402"/>
    </bk>
    <bk>
      <rc t="1" v="403"/>
    </bk>
    <bk>
      <rc t="1" v="404"/>
    </bk>
    <bk>
      <rc t="1" v="405"/>
    </bk>
    <bk>
      <rc t="1" v="406"/>
    </bk>
    <bk>
      <rc t="1" v="407"/>
    </bk>
    <bk>
      <rc t="1" v="408"/>
    </bk>
    <bk>
      <rc t="1" v="409"/>
    </bk>
    <bk>
      <rc t="1" v="410"/>
    </bk>
    <bk>
      <rc t="1" v="411"/>
    </bk>
    <bk>
      <rc t="1" v="412"/>
    </bk>
    <bk>
      <rc t="1" v="413"/>
    </bk>
    <bk>
      <rc t="1" v="414"/>
    </bk>
    <bk>
      <rc t="1" v="415"/>
    </bk>
    <bk>
      <rc t="1" v="416"/>
    </bk>
    <bk>
      <rc t="1" v="417"/>
    </bk>
    <bk>
      <rc t="1" v="418"/>
    </bk>
    <bk>
      <rc t="1" v="419"/>
    </bk>
    <bk>
      <rc t="1" v="420"/>
    </bk>
    <bk>
      <rc t="1" v="421"/>
    </bk>
    <bk>
      <rc t="1" v="422"/>
    </bk>
    <bk>
      <rc t="1" v="423"/>
    </bk>
    <bk>
      <rc t="1" v="424"/>
    </bk>
    <bk>
      <rc t="1" v="425"/>
    </bk>
    <bk>
      <rc t="1" v="426"/>
    </bk>
    <bk>
      <rc t="1" v="427"/>
    </bk>
    <bk>
      <rc t="1" v="428"/>
    </bk>
    <bk>
      <rc t="1" v="429"/>
    </bk>
    <bk>
      <rc t="1" v="430"/>
    </bk>
    <bk>
      <rc t="1" v="431"/>
    </bk>
    <bk>
      <rc t="1" v="432"/>
    </bk>
    <bk>
      <rc t="1" v="433"/>
    </bk>
    <bk>
      <rc t="1" v="434"/>
    </bk>
    <bk>
      <rc t="1" v="435"/>
    </bk>
    <bk>
      <rc t="1" v="436"/>
    </bk>
    <bk>
      <rc t="1" v="437"/>
    </bk>
    <bk>
      <rc t="1" v="438"/>
    </bk>
    <bk>
      <rc t="1" v="439"/>
    </bk>
    <bk>
      <rc t="1" v="440"/>
    </bk>
    <bk>
      <rc t="1" v="441"/>
    </bk>
    <bk>
      <rc t="1" v="442"/>
    </bk>
    <bk>
      <rc t="1" v="443"/>
    </bk>
    <bk>
      <rc t="1" v="444"/>
    </bk>
    <bk>
      <rc t="1" v="445"/>
    </bk>
    <bk>
      <rc t="1" v="446"/>
    </bk>
    <bk>
      <rc t="1" v="447"/>
    </bk>
    <bk>
      <rc t="1" v="448"/>
    </bk>
    <bk>
      <rc t="1" v="449"/>
    </bk>
    <bk>
      <rc t="1" v="450"/>
    </bk>
    <bk>
      <rc t="1" v="451"/>
    </bk>
    <bk>
      <rc t="1" v="452"/>
    </bk>
    <bk>
      <rc t="1" v="453"/>
    </bk>
    <bk>
      <rc t="1" v="454"/>
    </bk>
    <bk>
      <rc t="1" v="455"/>
    </bk>
    <bk>
      <rc t="1" v="456"/>
    </bk>
    <bk>
      <rc t="1" v="457"/>
    </bk>
    <bk>
      <rc t="1" v="458"/>
    </bk>
    <bk>
      <rc t="1" v="459"/>
    </bk>
    <bk>
      <rc t="1" v="460"/>
    </bk>
    <bk>
      <rc t="1" v="461"/>
    </bk>
    <bk>
      <rc t="1" v="462"/>
    </bk>
    <bk>
      <rc t="1" v="463"/>
    </bk>
    <bk>
      <rc t="1" v="464"/>
    </bk>
    <bk>
      <rc t="1" v="465"/>
    </bk>
    <bk>
      <rc t="1" v="466"/>
    </bk>
    <bk>
      <rc t="1" v="467"/>
    </bk>
    <bk>
      <rc t="1" v="468"/>
    </bk>
    <bk>
      <rc t="1" v="469"/>
    </bk>
    <bk>
      <rc t="1" v="470"/>
    </bk>
    <bk>
      <rc t="1" v="471"/>
    </bk>
    <bk>
      <rc t="1" v="472"/>
    </bk>
    <bk>
      <rc t="1" v="473"/>
    </bk>
    <bk>
      <rc t="1" v="474"/>
    </bk>
    <bk>
      <rc t="1" v="475"/>
    </bk>
    <bk>
      <rc t="1" v="476"/>
    </bk>
    <bk>
      <rc t="1" v="477"/>
    </bk>
    <bk>
      <rc t="1" v="478"/>
    </bk>
    <bk>
      <rc t="1" v="479"/>
    </bk>
    <bk>
      <rc t="1" v="480"/>
    </bk>
    <bk>
      <rc t="1" v="481"/>
    </bk>
    <bk>
      <rc t="1" v="482"/>
    </bk>
    <bk>
      <rc t="1" v="483"/>
    </bk>
    <bk>
      <rc t="1" v="484"/>
    </bk>
    <bk>
      <rc t="1" v="485"/>
    </bk>
    <bk>
      <rc t="1" v="486"/>
    </bk>
    <bk>
      <rc t="1" v="487"/>
    </bk>
    <bk>
      <rc t="1" v="488"/>
    </bk>
    <bk>
      <rc t="1" v="489"/>
    </bk>
    <bk>
      <rc t="1" v="490"/>
    </bk>
    <bk>
      <rc t="1" v="491"/>
    </bk>
    <bk>
      <rc t="1" v="492"/>
    </bk>
    <bk>
      <rc t="1" v="493"/>
    </bk>
    <bk>
      <rc t="1" v="494"/>
    </bk>
    <bk>
      <rc t="1" v="495"/>
    </bk>
    <bk>
      <rc t="1" v="496"/>
    </bk>
    <bk>
      <rc t="1" v="497"/>
    </bk>
    <bk>
      <rc t="1" v="498"/>
    </bk>
    <bk>
      <rc t="1" v="499"/>
    </bk>
    <bk>
      <rc t="1" v="500"/>
    </bk>
    <bk>
      <rc t="1" v="501"/>
    </bk>
    <bk>
      <rc t="1" v="502"/>
    </bk>
    <bk>
      <rc t="1" v="503"/>
    </bk>
    <bk>
      <rc t="1" v="504"/>
    </bk>
    <bk>
      <rc t="1" v="505"/>
    </bk>
    <bk>
      <rc t="1" v="506"/>
    </bk>
    <bk>
      <rc t="1" v="507"/>
    </bk>
    <bk>
      <rc t="1" v="508"/>
    </bk>
    <bk>
      <rc t="1" v="509"/>
    </bk>
    <bk>
      <rc t="1" v="510"/>
    </bk>
    <bk>
      <rc t="1" v="511"/>
    </bk>
    <bk>
      <rc t="1" v="512"/>
    </bk>
    <bk>
      <rc t="1" v="513"/>
    </bk>
    <bk>
      <rc t="1" v="514"/>
    </bk>
    <bk>
      <rc t="1" v="515"/>
    </bk>
    <bk>
      <rc t="1" v="516"/>
    </bk>
    <bk>
      <rc t="1" v="517"/>
    </bk>
    <bk>
      <rc t="1" v="518"/>
    </bk>
    <bk>
      <rc t="1" v="519"/>
    </bk>
    <bk>
      <rc t="1" v="520"/>
    </bk>
    <bk>
      <rc t="1" v="521"/>
    </bk>
    <bk>
      <rc t="1" v="522"/>
    </bk>
    <bk>
      <rc t="1" v="523"/>
    </bk>
    <bk>
      <rc t="1" v="524"/>
    </bk>
    <bk>
      <rc t="1" v="525"/>
    </bk>
    <bk>
      <rc t="1" v="526"/>
    </bk>
    <bk>
      <rc t="1" v="527"/>
    </bk>
    <bk>
      <rc t="1" v="528"/>
    </bk>
    <bk>
      <rc t="1" v="529"/>
    </bk>
    <bk>
      <rc t="1" v="530"/>
    </bk>
    <bk>
      <rc t="1" v="531"/>
    </bk>
    <bk>
      <rc t="1" v="532"/>
    </bk>
    <bk>
      <rc t="1" v="533"/>
    </bk>
    <bk>
      <rc t="1" v="534"/>
    </bk>
    <bk>
      <rc t="1" v="535"/>
    </bk>
    <bk>
      <rc t="1" v="536"/>
    </bk>
    <bk>
      <rc t="1" v="537"/>
    </bk>
    <bk>
      <rc t="1" v="538"/>
    </bk>
    <bk>
      <rc t="1" v="539"/>
    </bk>
    <bk>
      <rc t="1" v="540"/>
    </bk>
    <bk>
      <rc t="1" v="541"/>
    </bk>
    <bk>
      <rc t="1" v="542"/>
    </bk>
    <bk>
      <rc t="1" v="543"/>
    </bk>
    <bk>
      <rc t="1" v="544"/>
    </bk>
    <bk>
      <rc t="1" v="545"/>
    </bk>
    <bk>
      <rc t="1" v="546"/>
    </bk>
    <bk>
      <rc t="1" v="547"/>
    </bk>
    <bk>
      <rc t="1" v="548"/>
    </bk>
    <bk>
      <rc t="1" v="549"/>
    </bk>
    <bk>
      <rc t="1" v="550"/>
    </bk>
    <bk>
      <rc t="1" v="551"/>
    </bk>
    <bk>
      <rc t="1" v="552"/>
    </bk>
    <bk>
      <rc t="1" v="553"/>
    </bk>
    <bk>
      <rc t="1" v="554"/>
    </bk>
    <bk>
      <rc t="1" v="555"/>
    </bk>
    <bk>
      <rc t="1" v="556"/>
    </bk>
    <bk>
      <rc t="1" v="557"/>
    </bk>
    <bk>
      <rc t="1" v="558"/>
    </bk>
    <bk>
      <rc t="1" v="559"/>
    </bk>
    <bk>
      <rc t="1" v="560"/>
    </bk>
    <bk>
      <rc t="1" v="561"/>
    </bk>
    <bk>
      <rc t="1" v="562"/>
    </bk>
    <bk>
      <rc t="1" v="563"/>
    </bk>
    <bk>
      <rc t="1" v="564"/>
    </bk>
    <bk>
      <rc t="1" v="565"/>
    </bk>
    <bk>
      <rc t="1" v="566"/>
    </bk>
    <bk>
      <rc t="1" v="567"/>
    </bk>
    <bk>
      <rc t="1" v="568"/>
    </bk>
    <bk>
      <rc t="1" v="569"/>
    </bk>
    <bk>
      <rc t="1" v="570"/>
    </bk>
    <bk>
      <rc t="1" v="571"/>
    </bk>
    <bk>
      <rc t="1" v="572"/>
    </bk>
    <bk>
      <rc t="1" v="573"/>
    </bk>
    <bk>
      <rc t="1" v="574"/>
    </bk>
    <bk>
      <rc t="1" v="575"/>
    </bk>
    <bk>
      <rc t="1" v="576"/>
    </bk>
    <bk>
      <rc t="1" v="577"/>
    </bk>
    <bk>
      <rc t="1" v="578"/>
    </bk>
    <bk>
      <rc t="1" v="579"/>
    </bk>
    <bk>
      <rc t="1" v="580"/>
    </bk>
    <bk>
      <rc t="1" v="581"/>
    </bk>
    <bk>
      <rc t="1" v="582"/>
    </bk>
    <bk>
      <rc t="1" v="583"/>
    </bk>
    <bk>
      <rc t="1" v="584"/>
    </bk>
    <bk>
      <rc t="1" v="585"/>
    </bk>
    <bk>
      <rc t="1" v="586"/>
    </bk>
    <bk>
      <rc t="1" v="587"/>
    </bk>
    <bk>
      <rc t="1" v="588"/>
    </bk>
    <bk>
      <rc t="1" v="589"/>
    </bk>
    <bk>
      <rc t="1" v="590"/>
    </bk>
    <bk>
      <rc t="1" v="591"/>
    </bk>
    <bk>
      <rc t="1" v="592"/>
    </bk>
    <bk>
      <rc t="1" v="593"/>
    </bk>
    <bk>
      <rc t="1" v="594"/>
    </bk>
    <bk>
      <rc t="1" v="595"/>
    </bk>
    <bk>
      <rc t="1" v="596"/>
    </bk>
    <bk>
      <rc t="1" v="597"/>
    </bk>
    <bk>
      <rc t="1" v="598"/>
    </bk>
    <bk>
      <rc t="1" v="599"/>
    </bk>
    <bk>
      <rc t="1" v="600"/>
    </bk>
    <bk>
      <rc t="1" v="601"/>
    </bk>
    <bk>
      <rc t="1" v="602"/>
    </bk>
    <bk>
      <rc t="1" v="603"/>
    </bk>
    <bk>
      <rc t="1" v="604"/>
    </bk>
    <bk>
      <rc t="1" v="605"/>
    </bk>
    <bk>
      <rc t="1" v="606"/>
    </bk>
    <bk>
      <rc t="1" v="607"/>
    </bk>
    <bk>
      <rc t="1" v="608"/>
    </bk>
    <bk>
      <rc t="1" v="609"/>
    </bk>
    <bk>
      <rc t="1" v="610"/>
    </bk>
    <bk>
      <rc t="1" v="611"/>
    </bk>
    <bk>
      <rc t="1" v="612"/>
    </bk>
    <bk>
      <rc t="1" v="613"/>
    </bk>
    <bk>
      <rc t="1" v="614"/>
    </bk>
    <bk>
      <rc t="1" v="615"/>
    </bk>
    <bk>
      <rc t="1" v="616"/>
    </bk>
    <bk>
      <rc t="1" v="617"/>
    </bk>
    <bk>
      <rc t="1" v="618"/>
    </bk>
    <bk>
      <rc t="1" v="619"/>
    </bk>
    <bk>
      <rc t="1" v="620"/>
    </bk>
    <bk>
      <rc t="1" v="621"/>
    </bk>
    <bk>
      <rc t="1" v="622"/>
    </bk>
    <bk>
      <rc t="1" v="623"/>
    </bk>
    <bk>
      <rc t="1" v="624"/>
    </bk>
    <bk>
      <rc t="1" v="625"/>
    </bk>
    <bk>
      <rc t="1" v="626"/>
    </bk>
    <bk>
      <rc t="1" v="627"/>
    </bk>
    <bk>
      <rc t="1" v="628"/>
    </bk>
    <bk>
      <rc t="1" v="629"/>
    </bk>
    <bk>
      <rc t="1" v="630"/>
    </bk>
    <bk>
      <rc t="1" v="631"/>
    </bk>
    <bk>
      <rc t="1" v="632"/>
    </bk>
    <bk>
      <rc t="1" v="633"/>
    </bk>
    <bk>
      <rc t="1" v="634"/>
    </bk>
    <bk>
      <rc t="1" v="635"/>
    </bk>
    <bk>
      <rc t="1" v="636"/>
    </bk>
    <bk>
      <rc t="1" v="637"/>
    </bk>
    <bk>
      <rc t="1" v="638"/>
    </bk>
    <bk>
      <rc t="1" v="639"/>
    </bk>
    <bk>
      <rc t="1" v="640"/>
    </bk>
    <bk>
      <rc t="1" v="641"/>
    </bk>
    <bk>
      <rc t="1" v="642"/>
    </bk>
    <bk>
      <rc t="1" v="643"/>
    </bk>
    <bk>
      <rc t="1" v="644"/>
    </bk>
    <bk>
      <rc t="1" v="645"/>
    </bk>
    <bk>
      <rc t="1" v="646"/>
    </bk>
    <bk>
      <rc t="1" v="647"/>
    </bk>
    <bk>
      <rc t="1" v="648"/>
    </bk>
    <bk>
      <rc t="1" v="649"/>
    </bk>
    <bk>
      <rc t="1" v="650"/>
    </bk>
    <bk>
      <rc t="1" v="651"/>
    </bk>
    <bk>
      <rc t="1" v="652"/>
    </bk>
    <bk>
      <rc t="1" v="653"/>
    </bk>
    <bk>
      <rc t="1" v="654"/>
    </bk>
    <bk>
      <rc t="1" v="655"/>
    </bk>
    <bk>
      <rc t="1" v="656"/>
    </bk>
    <bk>
      <rc t="1" v="657"/>
    </bk>
    <bk>
      <rc t="1" v="658"/>
    </bk>
    <bk>
      <rc t="1" v="659"/>
    </bk>
    <bk>
      <rc t="1" v="660"/>
    </bk>
    <bk>
      <rc t="1" v="661"/>
    </bk>
    <bk>
      <rc t="1" v="662"/>
    </bk>
    <bk>
      <rc t="1" v="663"/>
    </bk>
    <bk>
      <rc t="1" v="664"/>
    </bk>
    <bk>
      <rc t="1" v="665"/>
    </bk>
    <bk>
      <rc t="1" v="666"/>
    </bk>
    <bk>
      <rc t="1" v="667"/>
    </bk>
    <bk>
      <rc t="1" v="668"/>
    </bk>
    <bk>
      <rc t="1" v="669"/>
    </bk>
    <bk>
      <rc t="1" v="670"/>
    </bk>
    <bk>
      <rc t="1" v="671"/>
    </bk>
    <bk>
      <rc t="1" v="672"/>
    </bk>
    <bk>
      <rc t="1" v="673"/>
    </bk>
    <bk>
      <rc t="1" v="674"/>
    </bk>
    <bk>
      <rc t="1" v="675"/>
    </bk>
    <bk>
      <rc t="1" v="676"/>
    </bk>
    <bk>
      <rc t="1" v="677"/>
    </bk>
    <bk>
      <rc t="1" v="678"/>
    </bk>
    <bk>
      <rc t="1" v="679"/>
    </bk>
    <bk>
      <rc t="1" v="680"/>
    </bk>
    <bk>
      <rc t="1" v="681"/>
    </bk>
    <bk>
      <rc t="1" v="682"/>
    </bk>
    <bk>
      <rc t="1" v="683"/>
    </bk>
    <bk>
      <rc t="1" v="684"/>
    </bk>
    <bk>
      <rc t="1" v="685"/>
    </bk>
    <bk>
      <rc t="1" v="686"/>
    </bk>
    <bk>
      <rc t="1" v="687"/>
    </bk>
    <bk>
      <rc t="1" v="688"/>
    </bk>
    <bk>
      <rc t="1" v="689"/>
    </bk>
    <bk>
      <rc t="1" v="690"/>
    </bk>
    <bk>
      <rc t="1" v="691"/>
    </bk>
    <bk>
      <rc t="1" v="692"/>
    </bk>
    <bk>
      <rc t="1" v="693"/>
    </bk>
    <bk>
      <rc t="1" v="694"/>
    </bk>
    <bk>
      <rc t="1" v="695"/>
    </bk>
    <bk>
      <rc t="1" v="696"/>
    </bk>
    <bk>
      <rc t="1" v="697"/>
    </bk>
    <bk>
      <rc t="1" v="698"/>
    </bk>
    <bk>
      <rc t="1" v="699"/>
    </bk>
    <bk>
      <rc t="1" v="700"/>
    </bk>
    <bk>
      <rc t="1" v="701"/>
    </bk>
    <bk>
      <rc t="1" v="702"/>
    </bk>
    <bk>
      <rc t="1" v="703"/>
    </bk>
  </valueMetadata>
</metadata>
</file>

<file path=xl/sharedStrings.xml><?xml version="1.0" encoding="utf-8"?>
<sst xmlns="http://schemas.openxmlformats.org/spreadsheetml/2006/main" count="61" uniqueCount="25">
  <si>
    <t>Resistance 3</t>
  </si>
  <si>
    <t>R3</t>
  </si>
  <si>
    <t>Resistance 2</t>
  </si>
  <si>
    <t>R2</t>
  </si>
  <si>
    <t>Resistance 1</t>
  </si>
  <si>
    <t>R1</t>
  </si>
  <si>
    <t>Support 3</t>
  </si>
  <si>
    <t>S3</t>
  </si>
  <si>
    <t>Support 2</t>
  </si>
  <si>
    <t>S2</t>
  </si>
  <si>
    <t>Support 1</t>
  </si>
  <si>
    <t>S1</t>
  </si>
  <si>
    <t>Pivot point</t>
  </si>
  <si>
    <t>PP</t>
  </si>
  <si>
    <t>Price</t>
  </si>
  <si>
    <t>Close</t>
  </si>
  <si>
    <t>Low</t>
  </si>
  <si>
    <t>High</t>
  </si>
  <si>
    <t>Pivot Points</t>
  </si>
  <si>
    <t>...IF(E130&gt;L130,"Definitely up",IF(AND(E130&gt;J130,E130&gt;K130),"Likely up",IF(E130&gt;J130,"Possibly up",""))))))</t>
  </si>
  <si>
    <t>=IF(E130&lt;I130,"Definitely down",IF(AND(E130&lt;G130,E130&lt;H130),"Likely down",IF(E130&lt;G130,"Possibly down",…</t>
  </si>
  <si>
    <t>Point of change</t>
  </si>
  <si>
    <t>Open</t>
  </si>
  <si>
    <t>Date (GSK)</t>
  </si>
  <si>
    <t>T Point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</si>
</sst>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3.5"/>
      <color rgb="FF000000"/>
      <name val="Georgia"/>
      <family val="1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quotePrefix="1"/>
    <xf numFmtId="2" fontId="0" fillId="0" borderId="0" xfId="0" applyNumberFormat="1"/>
    <xf numFmtId="0" fontId="0" fillId="2" borderId="0" xfId="0" quotePrefix="1" applyFill="1"/>
    <xf numFmtId="2" fontId="0" fillId="2" borderId="0" xfId="0" applyNumberFormat="1" applyFill="1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3" borderId="0" xfId="0" quotePrefix="1" applyFill="1"/>
    <xf numFmtId="2" fontId="0" fillId="3" borderId="0" xfId="0" applyNumberFormat="1" applyFill="1"/>
    <xf numFmtId="0" fontId="0" fillId="3" borderId="0" xfId="0" applyFill="1"/>
    <xf numFmtId="14" fontId="0" fillId="3" borderId="0" xfId="0" applyNumberFormat="1" applyFill="1"/>
    <xf numFmtId="14" fontId="0" fillId="4" borderId="0" xfId="0" applyNumberFormat="1" applyFill="1"/>
    <xf numFmtId="14" fontId="1" fillId="0" borderId="0" xfId="0" applyNumberFormat="1" applyFont="1"/>
    <xf numFmtId="164" fontId="0" fillId="0" borderId="0" xfId="0" applyNumberForma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SupportingPropertyBagStructure" Target="richData/rdsupportingpropertybagstructure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ichStyles" Target="richData/richStyles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Structure" Target="richData/rdrichvaluestructure.xml"/><Relationship Id="rId5" Type="http://schemas.openxmlformats.org/officeDocument/2006/relationships/externalLink" Target="externalLinks/externalLink1.xml"/><Relationship Id="rId15" Type="http://schemas.microsoft.com/office/2017/06/relationships/rdRichValueTypes" Target="richData/rdRichValueTypes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Relationship Id="rId14" Type="http://schemas.microsoft.com/office/2017/06/relationships/rdSupportingPropertyBag" Target="richData/rdsupportingpropertybag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Turning Points based on PP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'Fig 1_2'!$A$6:$A$12</c:f>
              <c:strCache>
                <c:ptCount val="7"/>
                <c:pt idx="0">
                  <c:v>PP</c:v>
                </c:pt>
                <c:pt idx="1">
                  <c:v>S1</c:v>
                </c:pt>
                <c:pt idx="2">
                  <c:v>S2</c:v>
                </c:pt>
                <c:pt idx="3">
                  <c:v>S3</c:v>
                </c:pt>
                <c:pt idx="4">
                  <c:v>R1</c:v>
                </c:pt>
                <c:pt idx="5">
                  <c:v>R2</c:v>
                </c:pt>
                <c:pt idx="6">
                  <c:v>R3</c:v>
                </c:pt>
              </c:strCache>
            </c:strRef>
          </c:xVal>
          <c:yVal>
            <c:numRef>
              <c:f>'Fig 1_2'!$B$6:$B$12</c:f>
              <c:numCache>
                <c:formatCode>General</c:formatCode>
                <c:ptCount val="7"/>
                <c:pt idx="0">
                  <c:v>96</c:v>
                </c:pt>
                <c:pt idx="1">
                  <c:v>92</c:v>
                </c:pt>
                <c:pt idx="2">
                  <c:v>86</c:v>
                </c:pt>
                <c:pt idx="3">
                  <c:v>82</c:v>
                </c:pt>
                <c:pt idx="4">
                  <c:v>102</c:v>
                </c:pt>
                <c:pt idx="5">
                  <c:v>106</c:v>
                </c:pt>
                <c:pt idx="6">
                  <c:v>112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CDC-43B0-9B8A-C74681F6A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614192"/>
        <c:axId val="1966357264"/>
      </c:scatterChart>
      <c:valAx>
        <c:axId val="926141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6357264"/>
        <c:crosses val="autoZero"/>
        <c:crossBetween val="midCat"/>
      </c:valAx>
      <c:valAx>
        <c:axId val="1966357264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6141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783528398603921E-2"/>
          <c:y val="3.0810706720585404E-2"/>
          <c:w val="0.82838096907301262"/>
          <c:h val="0.87166703815402624"/>
        </c:manualLayout>
      </c:layout>
      <c:lineChart>
        <c:grouping val="standard"/>
        <c:varyColors val="0"/>
        <c:ser>
          <c:idx val="0"/>
          <c:order val="0"/>
          <c:tx>
            <c:strRef>
              <c:f>'Fig 3_8'!$E$1</c:f>
              <c:strCache>
                <c:ptCount val="1"/>
                <c:pt idx="0">
                  <c:v>Close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 3_8'!$A$2:$A$130</c:f>
              <c:numCache>
                <c:formatCode>m/d/yyyy</c:formatCode>
                <c:ptCount val="129"/>
                <c:pt idx="0">
                  <c:v>44992</c:v>
                </c:pt>
                <c:pt idx="1">
                  <c:v>44993</c:v>
                </c:pt>
                <c:pt idx="2">
                  <c:v>44994</c:v>
                </c:pt>
                <c:pt idx="3">
                  <c:v>44995</c:v>
                </c:pt>
                <c:pt idx="4">
                  <c:v>44998</c:v>
                </c:pt>
                <c:pt idx="5">
                  <c:v>44999</c:v>
                </c:pt>
                <c:pt idx="6">
                  <c:v>45000</c:v>
                </c:pt>
                <c:pt idx="7">
                  <c:v>45001</c:v>
                </c:pt>
                <c:pt idx="8">
                  <c:v>45002</c:v>
                </c:pt>
                <c:pt idx="9">
                  <c:v>45005</c:v>
                </c:pt>
                <c:pt idx="10">
                  <c:v>45006</c:v>
                </c:pt>
                <c:pt idx="11">
                  <c:v>45007</c:v>
                </c:pt>
                <c:pt idx="12">
                  <c:v>45008</c:v>
                </c:pt>
                <c:pt idx="13">
                  <c:v>45009</c:v>
                </c:pt>
                <c:pt idx="14">
                  <c:v>45012</c:v>
                </c:pt>
                <c:pt idx="15">
                  <c:v>45013</c:v>
                </c:pt>
                <c:pt idx="16">
                  <c:v>45014</c:v>
                </c:pt>
                <c:pt idx="17">
                  <c:v>45015</c:v>
                </c:pt>
                <c:pt idx="18">
                  <c:v>45016</c:v>
                </c:pt>
                <c:pt idx="19">
                  <c:v>45019</c:v>
                </c:pt>
                <c:pt idx="20">
                  <c:v>45020</c:v>
                </c:pt>
                <c:pt idx="21">
                  <c:v>45021</c:v>
                </c:pt>
                <c:pt idx="22">
                  <c:v>45022</c:v>
                </c:pt>
                <c:pt idx="23">
                  <c:v>45027</c:v>
                </c:pt>
                <c:pt idx="24">
                  <c:v>45028</c:v>
                </c:pt>
                <c:pt idx="25">
                  <c:v>45029</c:v>
                </c:pt>
                <c:pt idx="26">
                  <c:v>45030</c:v>
                </c:pt>
                <c:pt idx="27">
                  <c:v>45033</c:v>
                </c:pt>
                <c:pt idx="28">
                  <c:v>45034</c:v>
                </c:pt>
                <c:pt idx="29">
                  <c:v>45035</c:v>
                </c:pt>
                <c:pt idx="30">
                  <c:v>45036</c:v>
                </c:pt>
                <c:pt idx="31">
                  <c:v>45037</c:v>
                </c:pt>
                <c:pt idx="32">
                  <c:v>45040</c:v>
                </c:pt>
                <c:pt idx="33">
                  <c:v>45041</c:v>
                </c:pt>
                <c:pt idx="34">
                  <c:v>45042</c:v>
                </c:pt>
                <c:pt idx="35">
                  <c:v>45043</c:v>
                </c:pt>
                <c:pt idx="36">
                  <c:v>45044</c:v>
                </c:pt>
                <c:pt idx="37">
                  <c:v>45048</c:v>
                </c:pt>
                <c:pt idx="38">
                  <c:v>45049</c:v>
                </c:pt>
                <c:pt idx="39">
                  <c:v>45050</c:v>
                </c:pt>
                <c:pt idx="40">
                  <c:v>45051</c:v>
                </c:pt>
                <c:pt idx="41">
                  <c:v>45055</c:v>
                </c:pt>
                <c:pt idx="42">
                  <c:v>45056</c:v>
                </c:pt>
                <c:pt idx="43">
                  <c:v>45057</c:v>
                </c:pt>
                <c:pt idx="44">
                  <c:v>45058</c:v>
                </c:pt>
                <c:pt idx="45">
                  <c:v>45061</c:v>
                </c:pt>
                <c:pt idx="46">
                  <c:v>45062</c:v>
                </c:pt>
                <c:pt idx="47">
                  <c:v>45063</c:v>
                </c:pt>
                <c:pt idx="48">
                  <c:v>45064</c:v>
                </c:pt>
                <c:pt idx="49">
                  <c:v>45065</c:v>
                </c:pt>
                <c:pt idx="50">
                  <c:v>45068</c:v>
                </c:pt>
                <c:pt idx="51">
                  <c:v>45069</c:v>
                </c:pt>
                <c:pt idx="52">
                  <c:v>45070</c:v>
                </c:pt>
                <c:pt idx="53">
                  <c:v>45071</c:v>
                </c:pt>
                <c:pt idx="54">
                  <c:v>45072</c:v>
                </c:pt>
                <c:pt idx="55">
                  <c:v>45076</c:v>
                </c:pt>
                <c:pt idx="56">
                  <c:v>45077</c:v>
                </c:pt>
                <c:pt idx="57">
                  <c:v>45078</c:v>
                </c:pt>
                <c:pt idx="58">
                  <c:v>45079</c:v>
                </c:pt>
                <c:pt idx="59">
                  <c:v>45082</c:v>
                </c:pt>
                <c:pt idx="60">
                  <c:v>45083</c:v>
                </c:pt>
                <c:pt idx="61">
                  <c:v>45084</c:v>
                </c:pt>
                <c:pt idx="62">
                  <c:v>45085</c:v>
                </c:pt>
                <c:pt idx="63">
                  <c:v>45086</c:v>
                </c:pt>
                <c:pt idx="64">
                  <c:v>45089</c:v>
                </c:pt>
                <c:pt idx="65">
                  <c:v>45090</c:v>
                </c:pt>
                <c:pt idx="66">
                  <c:v>45091</c:v>
                </c:pt>
                <c:pt idx="67">
                  <c:v>45092</c:v>
                </c:pt>
                <c:pt idx="68">
                  <c:v>45093</c:v>
                </c:pt>
                <c:pt idx="69">
                  <c:v>45096</c:v>
                </c:pt>
                <c:pt idx="70">
                  <c:v>45097</c:v>
                </c:pt>
                <c:pt idx="71">
                  <c:v>45098</c:v>
                </c:pt>
                <c:pt idx="72">
                  <c:v>45099</c:v>
                </c:pt>
                <c:pt idx="73">
                  <c:v>45100</c:v>
                </c:pt>
                <c:pt idx="74">
                  <c:v>45103</c:v>
                </c:pt>
                <c:pt idx="75">
                  <c:v>45104</c:v>
                </c:pt>
                <c:pt idx="76">
                  <c:v>45105</c:v>
                </c:pt>
                <c:pt idx="77">
                  <c:v>45106</c:v>
                </c:pt>
                <c:pt idx="78">
                  <c:v>45107</c:v>
                </c:pt>
                <c:pt idx="79">
                  <c:v>45110</c:v>
                </c:pt>
                <c:pt idx="80">
                  <c:v>45111</c:v>
                </c:pt>
                <c:pt idx="81">
                  <c:v>45112</c:v>
                </c:pt>
                <c:pt idx="82">
                  <c:v>45113</c:v>
                </c:pt>
                <c:pt idx="83">
                  <c:v>45114</c:v>
                </c:pt>
                <c:pt idx="84">
                  <c:v>45117</c:v>
                </c:pt>
                <c:pt idx="85">
                  <c:v>45118</c:v>
                </c:pt>
                <c:pt idx="86">
                  <c:v>45119</c:v>
                </c:pt>
                <c:pt idx="87">
                  <c:v>45120</c:v>
                </c:pt>
                <c:pt idx="88">
                  <c:v>45121</c:v>
                </c:pt>
                <c:pt idx="89">
                  <c:v>45124</c:v>
                </c:pt>
                <c:pt idx="90">
                  <c:v>45125</c:v>
                </c:pt>
                <c:pt idx="91">
                  <c:v>45126</c:v>
                </c:pt>
                <c:pt idx="92">
                  <c:v>45127</c:v>
                </c:pt>
                <c:pt idx="93">
                  <c:v>45128</c:v>
                </c:pt>
                <c:pt idx="94">
                  <c:v>45131</c:v>
                </c:pt>
                <c:pt idx="95">
                  <c:v>45132</c:v>
                </c:pt>
                <c:pt idx="96">
                  <c:v>45133</c:v>
                </c:pt>
                <c:pt idx="97">
                  <c:v>45134</c:v>
                </c:pt>
                <c:pt idx="98">
                  <c:v>45135</c:v>
                </c:pt>
                <c:pt idx="99">
                  <c:v>45138</c:v>
                </c:pt>
                <c:pt idx="100">
                  <c:v>45139</c:v>
                </c:pt>
                <c:pt idx="101">
                  <c:v>45140</c:v>
                </c:pt>
                <c:pt idx="102">
                  <c:v>45141</c:v>
                </c:pt>
                <c:pt idx="103">
                  <c:v>45142</c:v>
                </c:pt>
                <c:pt idx="104">
                  <c:v>45145</c:v>
                </c:pt>
                <c:pt idx="105">
                  <c:v>45146</c:v>
                </c:pt>
                <c:pt idx="106">
                  <c:v>45147</c:v>
                </c:pt>
                <c:pt idx="107">
                  <c:v>45148</c:v>
                </c:pt>
                <c:pt idx="108">
                  <c:v>45149</c:v>
                </c:pt>
                <c:pt idx="109">
                  <c:v>45152</c:v>
                </c:pt>
                <c:pt idx="110">
                  <c:v>45153</c:v>
                </c:pt>
                <c:pt idx="111">
                  <c:v>45154</c:v>
                </c:pt>
                <c:pt idx="112">
                  <c:v>45155</c:v>
                </c:pt>
                <c:pt idx="113">
                  <c:v>45156</c:v>
                </c:pt>
                <c:pt idx="114">
                  <c:v>45159</c:v>
                </c:pt>
                <c:pt idx="115">
                  <c:v>45160</c:v>
                </c:pt>
                <c:pt idx="116">
                  <c:v>45161</c:v>
                </c:pt>
                <c:pt idx="117">
                  <c:v>45162</c:v>
                </c:pt>
                <c:pt idx="118">
                  <c:v>45163</c:v>
                </c:pt>
                <c:pt idx="119">
                  <c:v>45166</c:v>
                </c:pt>
                <c:pt idx="120">
                  <c:v>45167</c:v>
                </c:pt>
                <c:pt idx="121">
                  <c:v>45168</c:v>
                </c:pt>
                <c:pt idx="122">
                  <c:v>45169</c:v>
                </c:pt>
                <c:pt idx="123">
                  <c:v>45170</c:v>
                </c:pt>
                <c:pt idx="124">
                  <c:v>45173</c:v>
                </c:pt>
                <c:pt idx="125">
                  <c:v>45174</c:v>
                </c:pt>
                <c:pt idx="126">
                  <c:v>45175</c:v>
                </c:pt>
                <c:pt idx="127">
                  <c:v>45176</c:v>
                </c:pt>
                <c:pt idx="128">
                  <c:v>45177</c:v>
                </c:pt>
              </c:numCache>
            </c:numRef>
          </c:cat>
          <c:val>
            <c:numRef>
              <c:f>'Fig 3_8'!$E$2:$E$130</c:f>
              <c:numCache>
                <c:formatCode>_(* #,##0.00_);_(* \(#,##0.00\);_(* "-"??_);_(@_)</c:formatCode>
                <c:ptCount val="129"/>
                <c:pt idx="0">
                  <c:v>1441.8</c:v>
                </c:pt>
                <c:pt idx="1">
                  <c:v>1422.4</c:v>
                </c:pt>
                <c:pt idx="2">
                  <c:v>1412.2</c:v>
                </c:pt>
                <c:pt idx="3">
                  <c:v>1398.6</c:v>
                </c:pt>
                <c:pt idx="4">
                  <c:v>1376.6</c:v>
                </c:pt>
                <c:pt idx="5">
                  <c:v>1380.4</c:v>
                </c:pt>
                <c:pt idx="6">
                  <c:v>1381.4</c:v>
                </c:pt>
                <c:pt idx="7">
                  <c:v>1387</c:v>
                </c:pt>
                <c:pt idx="8">
                  <c:v>1400.8</c:v>
                </c:pt>
                <c:pt idx="9">
                  <c:v>1414</c:v>
                </c:pt>
                <c:pt idx="10">
                  <c:v>1428</c:v>
                </c:pt>
                <c:pt idx="11">
                  <c:v>1438.2</c:v>
                </c:pt>
                <c:pt idx="12">
                  <c:v>1437.8</c:v>
                </c:pt>
                <c:pt idx="13">
                  <c:v>1401.2</c:v>
                </c:pt>
                <c:pt idx="14">
                  <c:v>1423.6</c:v>
                </c:pt>
                <c:pt idx="15">
                  <c:v>1421</c:v>
                </c:pt>
                <c:pt idx="16">
                  <c:v>1420.6</c:v>
                </c:pt>
                <c:pt idx="17">
                  <c:v>1420</c:v>
                </c:pt>
                <c:pt idx="18">
                  <c:v>1429</c:v>
                </c:pt>
                <c:pt idx="19">
                  <c:v>1439.4</c:v>
                </c:pt>
                <c:pt idx="20">
                  <c:v>1449</c:v>
                </c:pt>
                <c:pt idx="21">
                  <c:v>1487.2</c:v>
                </c:pt>
                <c:pt idx="22">
                  <c:v>1523</c:v>
                </c:pt>
                <c:pt idx="23">
                  <c:v>1506.4</c:v>
                </c:pt>
                <c:pt idx="24">
                  <c:v>1512.6</c:v>
                </c:pt>
                <c:pt idx="25">
                  <c:v>1522.4</c:v>
                </c:pt>
                <c:pt idx="26">
                  <c:v>1515</c:v>
                </c:pt>
                <c:pt idx="27">
                  <c:v>1511.8</c:v>
                </c:pt>
                <c:pt idx="28">
                  <c:v>1484</c:v>
                </c:pt>
                <c:pt idx="29">
                  <c:v>1485.8</c:v>
                </c:pt>
                <c:pt idx="30">
                  <c:v>1470.8</c:v>
                </c:pt>
                <c:pt idx="31">
                  <c:v>1471.2</c:v>
                </c:pt>
                <c:pt idx="32">
                  <c:v>1474</c:v>
                </c:pt>
                <c:pt idx="33">
                  <c:v>1500.2</c:v>
                </c:pt>
                <c:pt idx="34">
                  <c:v>1442.2</c:v>
                </c:pt>
                <c:pt idx="35">
                  <c:v>1437</c:v>
                </c:pt>
                <c:pt idx="36">
                  <c:v>1441</c:v>
                </c:pt>
                <c:pt idx="37">
                  <c:v>1455.2</c:v>
                </c:pt>
                <c:pt idx="38">
                  <c:v>1470.6</c:v>
                </c:pt>
                <c:pt idx="39">
                  <c:v>1466.2</c:v>
                </c:pt>
                <c:pt idx="40">
                  <c:v>1462.4</c:v>
                </c:pt>
                <c:pt idx="41">
                  <c:v>1446.2</c:v>
                </c:pt>
                <c:pt idx="42">
                  <c:v>1436.4</c:v>
                </c:pt>
                <c:pt idx="43">
                  <c:v>1444.8</c:v>
                </c:pt>
                <c:pt idx="44">
                  <c:v>1470.2</c:v>
                </c:pt>
                <c:pt idx="45">
                  <c:v>1469.6</c:v>
                </c:pt>
                <c:pt idx="46">
                  <c:v>1466</c:v>
                </c:pt>
                <c:pt idx="47">
                  <c:v>1442.4</c:v>
                </c:pt>
                <c:pt idx="48">
                  <c:v>1423.8</c:v>
                </c:pt>
                <c:pt idx="49">
                  <c:v>1423.8</c:v>
                </c:pt>
                <c:pt idx="50">
                  <c:v>1425.8</c:v>
                </c:pt>
                <c:pt idx="51">
                  <c:v>1430.2</c:v>
                </c:pt>
                <c:pt idx="52">
                  <c:v>1408.8</c:v>
                </c:pt>
                <c:pt idx="53">
                  <c:v>1384.6</c:v>
                </c:pt>
                <c:pt idx="54">
                  <c:v>1392.2</c:v>
                </c:pt>
                <c:pt idx="55">
                  <c:v>1371</c:v>
                </c:pt>
                <c:pt idx="56">
                  <c:v>1346.4</c:v>
                </c:pt>
                <c:pt idx="57">
                  <c:v>1347.6</c:v>
                </c:pt>
                <c:pt idx="58">
                  <c:v>1367.6</c:v>
                </c:pt>
                <c:pt idx="59">
                  <c:v>1382</c:v>
                </c:pt>
                <c:pt idx="60">
                  <c:v>1391.4</c:v>
                </c:pt>
                <c:pt idx="61">
                  <c:v>1376.2</c:v>
                </c:pt>
                <c:pt idx="62">
                  <c:v>1375.2</c:v>
                </c:pt>
                <c:pt idx="63">
                  <c:v>1378</c:v>
                </c:pt>
                <c:pt idx="64">
                  <c:v>1373.8</c:v>
                </c:pt>
                <c:pt idx="65">
                  <c:v>1366.6</c:v>
                </c:pt>
                <c:pt idx="66">
                  <c:v>1363.4</c:v>
                </c:pt>
                <c:pt idx="67">
                  <c:v>1374.8</c:v>
                </c:pt>
                <c:pt idx="68">
                  <c:v>1364.6</c:v>
                </c:pt>
                <c:pt idx="69">
                  <c:v>1351.8</c:v>
                </c:pt>
                <c:pt idx="70">
                  <c:v>1361.6</c:v>
                </c:pt>
                <c:pt idx="71">
                  <c:v>1371.8</c:v>
                </c:pt>
                <c:pt idx="72">
                  <c:v>1359</c:v>
                </c:pt>
                <c:pt idx="73">
                  <c:v>1425.2</c:v>
                </c:pt>
                <c:pt idx="74">
                  <c:v>1419.8</c:v>
                </c:pt>
                <c:pt idx="75">
                  <c:v>1402.2</c:v>
                </c:pt>
                <c:pt idx="76">
                  <c:v>1402.4</c:v>
                </c:pt>
                <c:pt idx="77">
                  <c:v>1394</c:v>
                </c:pt>
                <c:pt idx="78">
                  <c:v>1388.8</c:v>
                </c:pt>
                <c:pt idx="79">
                  <c:v>1386.6</c:v>
                </c:pt>
                <c:pt idx="80">
                  <c:v>1379</c:v>
                </c:pt>
                <c:pt idx="81">
                  <c:v>1366.6</c:v>
                </c:pt>
                <c:pt idx="82">
                  <c:v>1336.8</c:v>
                </c:pt>
                <c:pt idx="83">
                  <c:v>1316</c:v>
                </c:pt>
                <c:pt idx="84">
                  <c:v>1316.6</c:v>
                </c:pt>
                <c:pt idx="85">
                  <c:v>1318</c:v>
                </c:pt>
                <c:pt idx="86">
                  <c:v>1331.8</c:v>
                </c:pt>
                <c:pt idx="87">
                  <c:v>1330</c:v>
                </c:pt>
                <c:pt idx="88">
                  <c:v>1320.2</c:v>
                </c:pt>
                <c:pt idx="89">
                  <c:v>1318.6</c:v>
                </c:pt>
                <c:pt idx="90">
                  <c:v>1332.6</c:v>
                </c:pt>
                <c:pt idx="91">
                  <c:v>1360.4</c:v>
                </c:pt>
                <c:pt idx="92">
                  <c:v>1387.2</c:v>
                </c:pt>
                <c:pt idx="93">
                  <c:v>1388.2</c:v>
                </c:pt>
                <c:pt idx="94">
                  <c:v>1395.8</c:v>
                </c:pt>
                <c:pt idx="95">
                  <c:v>1393</c:v>
                </c:pt>
                <c:pt idx="96">
                  <c:v>1385.4</c:v>
                </c:pt>
                <c:pt idx="97">
                  <c:v>1405.6</c:v>
                </c:pt>
                <c:pt idx="98">
                  <c:v>1383</c:v>
                </c:pt>
                <c:pt idx="99">
                  <c:v>1384.6</c:v>
                </c:pt>
                <c:pt idx="100">
                  <c:v>1371.6</c:v>
                </c:pt>
                <c:pt idx="101">
                  <c:v>1367.4</c:v>
                </c:pt>
                <c:pt idx="102">
                  <c:v>1345.4</c:v>
                </c:pt>
                <c:pt idx="103">
                  <c:v>1347</c:v>
                </c:pt>
                <c:pt idx="104">
                  <c:v>1352.2</c:v>
                </c:pt>
                <c:pt idx="105">
                  <c:v>1365</c:v>
                </c:pt>
                <c:pt idx="106">
                  <c:v>1383.6</c:v>
                </c:pt>
                <c:pt idx="107">
                  <c:v>1387.6</c:v>
                </c:pt>
                <c:pt idx="108">
                  <c:v>1371</c:v>
                </c:pt>
                <c:pt idx="109">
                  <c:v>1386</c:v>
                </c:pt>
                <c:pt idx="110">
                  <c:v>1377.2</c:v>
                </c:pt>
                <c:pt idx="111">
                  <c:v>1370.6</c:v>
                </c:pt>
                <c:pt idx="112">
                  <c:v>1357.8</c:v>
                </c:pt>
                <c:pt idx="113">
                  <c:v>1349</c:v>
                </c:pt>
                <c:pt idx="114">
                  <c:v>1347.4</c:v>
                </c:pt>
                <c:pt idx="115">
                  <c:v>1357</c:v>
                </c:pt>
                <c:pt idx="116">
                  <c:v>1364.8</c:v>
                </c:pt>
                <c:pt idx="117">
                  <c:v>1371.6</c:v>
                </c:pt>
                <c:pt idx="118">
                  <c:v>1374</c:v>
                </c:pt>
                <c:pt idx="119" formatCode="General">
                  <c:v>1385.9</c:v>
                </c:pt>
                <c:pt idx="120">
                  <c:v>1397.8</c:v>
                </c:pt>
                <c:pt idx="121">
                  <c:v>1397.6</c:v>
                </c:pt>
                <c:pt idx="122">
                  <c:v>1388.8</c:v>
                </c:pt>
                <c:pt idx="123">
                  <c:v>1387.6</c:v>
                </c:pt>
                <c:pt idx="124">
                  <c:v>1373.6</c:v>
                </c:pt>
                <c:pt idx="125">
                  <c:v>1381.4</c:v>
                </c:pt>
                <c:pt idx="126">
                  <c:v>1376.6</c:v>
                </c:pt>
                <c:pt idx="127">
                  <c:v>1388.2</c:v>
                </c:pt>
                <c:pt idx="128">
                  <c:v>1444.2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A7-4D5F-BF9E-F0C399026B4E}"/>
            </c:ext>
          </c:extLst>
        </c:ser>
        <c:ser>
          <c:idx val="1"/>
          <c:order val="1"/>
          <c:tx>
            <c:strRef>
              <c:f>'Fig 3_8'!$G$1</c:f>
              <c:strCache>
                <c:ptCount val="1"/>
                <c:pt idx="0">
                  <c:v>S1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 3_8'!$A$2:$A$130</c:f>
              <c:numCache>
                <c:formatCode>m/d/yyyy</c:formatCode>
                <c:ptCount val="129"/>
                <c:pt idx="0">
                  <c:v>44992</c:v>
                </c:pt>
                <c:pt idx="1">
                  <c:v>44993</c:v>
                </c:pt>
                <c:pt idx="2">
                  <c:v>44994</c:v>
                </c:pt>
                <c:pt idx="3">
                  <c:v>44995</c:v>
                </c:pt>
                <c:pt idx="4">
                  <c:v>44998</c:v>
                </c:pt>
                <c:pt idx="5">
                  <c:v>44999</c:v>
                </c:pt>
                <c:pt idx="6">
                  <c:v>45000</c:v>
                </c:pt>
                <c:pt idx="7">
                  <c:v>45001</c:v>
                </c:pt>
                <c:pt idx="8">
                  <c:v>45002</c:v>
                </c:pt>
                <c:pt idx="9">
                  <c:v>45005</c:v>
                </c:pt>
                <c:pt idx="10">
                  <c:v>45006</c:v>
                </c:pt>
                <c:pt idx="11">
                  <c:v>45007</c:v>
                </c:pt>
                <c:pt idx="12">
                  <c:v>45008</c:v>
                </c:pt>
                <c:pt idx="13">
                  <c:v>45009</c:v>
                </c:pt>
                <c:pt idx="14">
                  <c:v>45012</c:v>
                </c:pt>
                <c:pt idx="15">
                  <c:v>45013</c:v>
                </c:pt>
                <c:pt idx="16">
                  <c:v>45014</c:v>
                </c:pt>
                <c:pt idx="17">
                  <c:v>45015</c:v>
                </c:pt>
                <c:pt idx="18">
                  <c:v>45016</c:v>
                </c:pt>
                <c:pt idx="19">
                  <c:v>45019</c:v>
                </c:pt>
                <c:pt idx="20">
                  <c:v>45020</c:v>
                </c:pt>
                <c:pt idx="21">
                  <c:v>45021</c:v>
                </c:pt>
                <c:pt idx="22">
                  <c:v>45022</c:v>
                </c:pt>
                <c:pt idx="23">
                  <c:v>45027</c:v>
                </c:pt>
                <c:pt idx="24">
                  <c:v>45028</c:v>
                </c:pt>
                <c:pt idx="25">
                  <c:v>45029</c:v>
                </c:pt>
                <c:pt idx="26">
                  <c:v>45030</c:v>
                </c:pt>
                <c:pt idx="27">
                  <c:v>45033</c:v>
                </c:pt>
                <c:pt idx="28">
                  <c:v>45034</c:v>
                </c:pt>
                <c:pt idx="29">
                  <c:v>45035</c:v>
                </c:pt>
                <c:pt idx="30">
                  <c:v>45036</c:v>
                </c:pt>
                <c:pt idx="31">
                  <c:v>45037</c:v>
                </c:pt>
                <c:pt idx="32">
                  <c:v>45040</c:v>
                </c:pt>
                <c:pt idx="33">
                  <c:v>45041</c:v>
                </c:pt>
                <c:pt idx="34">
                  <c:v>45042</c:v>
                </c:pt>
                <c:pt idx="35">
                  <c:v>45043</c:v>
                </c:pt>
                <c:pt idx="36">
                  <c:v>45044</c:v>
                </c:pt>
                <c:pt idx="37">
                  <c:v>45048</c:v>
                </c:pt>
                <c:pt idx="38">
                  <c:v>45049</c:v>
                </c:pt>
                <c:pt idx="39">
                  <c:v>45050</c:v>
                </c:pt>
                <c:pt idx="40">
                  <c:v>45051</c:v>
                </c:pt>
                <c:pt idx="41">
                  <c:v>45055</c:v>
                </c:pt>
                <c:pt idx="42">
                  <c:v>45056</c:v>
                </c:pt>
                <c:pt idx="43">
                  <c:v>45057</c:v>
                </c:pt>
                <c:pt idx="44">
                  <c:v>45058</c:v>
                </c:pt>
                <c:pt idx="45">
                  <c:v>45061</c:v>
                </c:pt>
                <c:pt idx="46">
                  <c:v>45062</c:v>
                </c:pt>
                <c:pt idx="47">
                  <c:v>45063</c:v>
                </c:pt>
                <c:pt idx="48">
                  <c:v>45064</c:v>
                </c:pt>
                <c:pt idx="49">
                  <c:v>45065</c:v>
                </c:pt>
                <c:pt idx="50">
                  <c:v>45068</c:v>
                </c:pt>
                <c:pt idx="51">
                  <c:v>45069</c:v>
                </c:pt>
                <c:pt idx="52">
                  <c:v>45070</c:v>
                </c:pt>
                <c:pt idx="53">
                  <c:v>45071</c:v>
                </c:pt>
                <c:pt idx="54">
                  <c:v>45072</c:v>
                </c:pt>
                <c:pt idx="55">
                  <c:v>45076</c:v>
                </c:pt>
                <c:pt idx="56">
                  <c:v>45077</c:v>
                </c:pt>
                <c:pt idx="57">
                  <c:v>45078</c:v>
                </c:pt>
                <c:pt idx="58">
                  <c:v>45079</c:v>
                </c:pt>
                <c:pt idx="59">
                  <c:v>45082</c:v>
                </c:pt>
                <c:pt idx="60">
                  <c:v>45083</c:v>
                </c:pt>
                <c:pt idx="61">
                  <c:v>45084</c:v>
                </c:pt>
                <c:pt idx="62">
                  <c:v>45085</c:v>
                </c:pt>
                <c:pt idx="63">
                  <c:v>45086</c:v>
                </c:pt>
                <c:pt idx="64">
                  <c:v>45089</c:v>
                </c:pt>
                <c:pt idx="65">
                  <c:v>45090</c:v>
                </c:pt>
                <c:pt idx="66">
                  <c:v>45091</c:v>
                </c:pt>
                <c:pt idx="67">
                  <c:v>45092</c:v>
                </c:pt>
                <c:pt idx="68">
                  <c:v>45093</c:v>
                </c:pt>
                <c:pt idx="69">
                  <c:v>45096</c:v>
                </c:pt>
                <c:pt idx="70">
                  <c:v>45097</c:v>
                </c:pt>
                <c:pt idx="71">
                  <c:v>45098</c:v>
                </c:pt>
                <c:pt idx="72">
                  <c:v>45099</c:v>
                </c:pt>
                <c:pt idx="73">
                  <c:v>45100</c:v>
                </c:pt>
                <c:pt idx="74">
                  <c:v>45103</c:v>
                </c:pt>
                <c:pt idx="75">
                  <c:v>45104</c:v>
                </c:pt>
                <c:pt idx="76">
                  <c:v>45105</c:v>
                </c:pt>
                <c:pt idx="77">
                  <c:v>45106</c:v>
                </c:pt>
                <c:pt idx="78">
                  <c:v>45107</c:v>
                </c:pt>
                <c:pt idx="79">
                  <c:v>45110</c:v>
                </c:pt>
                <c:pt idx="80">
                  <c:v>45111</c:v>
                </c:pt>
                <c:pt idx="81">
                  <c:v>45112</c:v>
                </c:pt>
                <c:pt idx="82">
                  <c:v>45113</c:v>
                </c:pt>
                <c:pt idx="83">
                  <c:v>45114</c:v>
                </c:pt>
                <c:pt idx="84">
                  <c:v>45117</c:v>
                </c:pt>
                <c:pt idx="85">
                  <c:v>45118</c:v>
                </c:pt>
                <c:pt idx="86">
                  <c:v>45119</c:v>
                </c:pt>
                <c:pt idx="87">
                  <c:v>45120</c:v>
                </c:pt>
                <c:pt idx="88">
                  <c:v>45121</c:v>
                </c:pt>
                <c:pt idx="89">
                  <c:v>45124</c:v>
                </c:pt>
                <c:pt idx="90">
                  <c:v>45125</c:v>
                </c:pt>
                <c:pt idx="91">
                  <c:v>45126</c:v>
                </c:pt>
                <c:pt idx="92">
                  <c:v>45127</c:v>
                </c:pt>
                <c:pt idx="93">
                  <c:v>45128</c:v>
                </c:pt>
                <c:pt idx="94">
                  <c:v>45131</c:v>
                </c:pt>
                <c:pt idx="95">
                  <c:v>45132</c:v>
                </c:pt>
                <c:pt idx="96">
                  <c:v>45133</c:v>
                </c:pt>
                <c:pt idx="97">
                  <c:v>45134</c:v>
                </c:pt>
                <c:pt idx="98">
                  <c:v>45135</c:v>
                </c:pt>
                <c:pt idx="99">
                  <c:v>45138</c:v>
                </c:pt>
                <c:pt idx="100">
                  <c:v>45139</c:v>
                </c:pt>
                <c:pt idx="101">
                  <c:v>45140</c:v>
                </c:pt>
                <c:pt idx="102">
                  <c:v>45141</c:v>
                </c:pt>
                <c:pt idx="103">
                  <c:v>45142</c:v>
                </c:pt>
                <c:pt idx="104">
                  <c:v>45145</c:v>
                </c:pt>
                <c:pt idx="105">
                  <c:v>45146</c:v>
                </c:pt>
                <c:pt idx="106">
                  <c:v>45147</c:v>
                </c:pt>
                <c:pt idx="107">
                  <c:v>45148</c:v>
                </c:pt>
                <c:pt idx="108">
                  <c:v>45149</c:v>
                </c:pt>
                <c:pt idx="109">
                  <c:v>45152</c:v>
                </c:pt>
                <c:pt idx="110">
                  <c:v>45153</c:v>
                </c:pt>
                <c:pt idx="111">
                  <c:v>45154</c:v>
                </c:pt>
                <c:pt idx="112">
                  <c:v>45155</c:v>
                </c:pt>
                <c:pt idx="113">
                  <c:v>45156</c:v>
                </c:pt>
                <c:pt idx="114">
                  <c:v>45159</c:v>
                </c:pt>
                <c:pt idx="115">
                  <c:v>45160</c:v>
                </c:pt>
                <c:pt idx="116">
                  <c:v>45161</c:v>
                </c:pt>
                <c:pt idx="117">
                  <c:v>45162</c:v>
                </c:pt>
                <c:pt idx="118">
                  <c:v>45163</c:v>
                </c:pt>
                <c:pt idx="119">
                  <c:v>45166</c:v>
                </c:pt>
                <c:pt idx="120">
                  <c:v>45167</c:v>
                </c:pt>
                <c:pt idx="121">
                  <c:v>45168</c:v>
                </c:pt>
                <c:pt idx="122">
                  <c:v>45169</c:v>
                </c:pt>
                <c:pt idx="123">
                  <c:v>45170</c:v>
                </c:pt>
                <c:pt idx="124">
                  <c:v>45173</c:v>
                </c:pt>
                <c:pt idx="125">
                  <c:v>45174</c:v>
                </c:pt>
                <c:pt idx="126">
                  <c:v>45175</c:v>
                </c:pt>
                <c:pt idx="127">
                  <c:v>45176</c:v>
                </c:pt>
                <c:pt idx="128">
                  <c:v>45177</c:v>
                </c:pt>
              </c:numCache>
            </c:numRef>
          </c:cat>
          <c:val>
            <c:numRef>
              <c:f>'Fig 3_8'!$G$2:$G$130</c:f>
              <c:numCache>
                <c:formatCode>0.00</c:formatCode>
                <c:ptCount val="129"/>
                <c:pt idx="1">
                  <c:v>1429.5333333333333</c:v>
                </c:pt>
                <c:pt idx="2">
                  <c:v>1417.6000000000001</c:v>
                </c:pt>
                <c:pt idx="3">
                  <c:v>1406.0666666666671</c:v>
                </c:pt>
                <c:pt idx="4">
                  <c:v>1387.2666666666664</c:v>
                </c:pt>
                <c:pt idx="5">
                  <c:v>1367.8666666666663</c:v>
                </c:pt>
                <c:pt idx="6">
                  <c:v>1370.8000000000002</c:v>
                </c:pt>
                <c:pt idx="7">
                  <c:v>1375.3333333333333</c:v>
                </c:pt>
                <c:pt idx="8">
                  <c:v>1377.3333333333333</c:v>
                </c:pt>
                <c:pt idx="9">
                  <c:v>1390.3333333333333</c:v>
                </c:pt>
                <c:pt idx="10">
                  <c:v>1397.8666666666663</c:v>
                </c:pt>
                <c:pt idx="11">
                  <c:v>1419.9333333333329</c:v>
                </c:pt>
                <c:pt idx="12">
                  <c:v>1425.7333333333336</c:v>
                </c:pt>
                <c:pt idx="13">
                  <c:v>1428.2000000000003</c:v>
                </c:pt>
                <c:pt idx="14">
                  <c:v>1376.8466666666666</c:v>
                </c:pt>
                <c:pt idx="15">
                  <c:v>1416.3013333333329</c:v>
                </c:pt>
                <c:pt idx="16">
                  <c:v>1413.4</c:v>
                </c:pt>
                <c:pt idx="17">
                  <c:v>1413.7333333333336</c:v>
                </c:pt>
                <c:pt idx="18">
                  <c:v>1414.5335333333328</c:v>
                </c:pt>
                <c:pt idx="19">
                  <c:v>1419.6</c:v>
                </c:pt>
                <c:pt idx="20">
                  <c:v>1430.4000000000005</c:v>
                </c:pt>
                <c:pt idx="21">
                  <c:v>1440.7250000000001</c:v>
                </c:pt>
                <c:pt idx="22">
                  <c:v>1458.6666666666667</c:v>
                </c:pt>
                <c:pt idx="23">
                  <c:v>1500.0666666666671</c:v>
                </c:pt>
                <c:pt idx="24">
                  <c:v>1495.8666666666672</c:v>
                </c:pt>
                <c:pt idx="25">
                  <c:v>1502.2666666666664</c:v>
                </c:pt>
                <c:pt idx="26">
                  <c:v>1511.4666666666667</c:v>
                </c:pt>
                <c:pt idx="27">
                  <c:v>1507.7333333333336</c:v>
                </c:pt>
                <c:pt idx="28">
                  <c:v>1502.9389999999999</c:v>
                </c:pt>
                <c:pt idx="29">
                  <c:v>1472.7333333333333</c:v>
                </c:pt>
                <c:pt idx="30">
                  <c:v>1477.5333333333338</c:v>
                </c:pt>
                <c:pt idx="31">
                  <c:v>1464.4666666666665</c:v>
                </c:pt>
                <c:pt idx="32">
                  <c:v>1461.0666666666671</c:v>
                </c:pt>
                <c:pt idx="33">
                  <c:v>1467.8666666666668</c:v>
                </c:pt>
                <c:pt idx="34">
                  <c:v>1473.5915999999997</c:v>
                </c:pt>
                <c:pt idx="35">
                  <c:v>1412.3999999999999</c:v>
                </c:pt>
                <c:pt idx="36">
                  <c:v>1420.3333333333335</c:v>
                </c:pt>
                <c:pt idx="37">
                  <c:v>1429.333333333333</c:v>
                </c:pt>
                <c:pt idx="38">
                  <c:v>1441</c:v>
                </c:pt>
                <c:pt idx="39">
                  <c:v>1459.4053333333329</c:v>
                </c:pt>
                <c:pt idx="40">
                  <c:v>1454.9333333333334</c:v>
                </c:pt>
                <c:pt idx="41">
                  <c:v>1447.6666666666667</c:v>
                </c:pt>
                <c:pt idx="42">
                  <c:v>1425.333333333333</c:v>
                </c:pt>
                <c:pt idx="43">
                  <c:v>1431.3333333333335</c:v>
                </c:pt>
                <c:pt idx="44">
                  <c:v>1434.3000000000002</c:v>
                </c:pt>
                <c:pt idx="45">
                  <c:v>1449.3484000000001</c:v>
                </c:pt>
                <c:pt idx="46">
                  <c:v>1459.3332666666665</c:v>
                </c:pt>
                <c:pt idx="47">
                  <c:v>1456.5333333333328</c:v>
                </c:pt>
                <c:pt idx="48">
                  <c:v>1430.3333333333335</c:v>
                </c:pt>
                <c:pt idx="49">
                  <c:v>1414.8000000000002</c:v>
                </c:pt>
                <c:pt idx="50">
                  <c:v>1412.7440000000004</c:v>
                </c:pt>
                <c:pt idx="51">
                  <c:v>1418.0666666666671</c:v>
                </c:pt>
                <c:pt idx="52">
                  <c:v>1416.4666666666665</c:v>
                </c:pt>
                <c:pt idx="53">
                  <c:v>1399.8</c:v>
                </c:pt>
                <c:pt idx="54">
                  <c:v>1373.8666666666666</c:v>
                </c:pt>
                <c:pt idx="55">
                  <c:v>1381.4666666666665</c:v>
                </c:pt>
                <c:pt idx="56">
                  <c:v>1355.1333333333334</c:v>
                </c:pt>
                <c:pt idx="57">
                  <c:v>1340.7333333333336</c:v>
                </c:pt>
                <c:pt idx="58">
                  <c:v>1334.3999999999996</c:v>
                </c:pt>
                <c:pt idx="59">
                  <c:v>1346.2506666666668</c:v>
                </c:pt>
                <c:pt idx="60">
                  <c:v>1374.6714666666667</c:v>
                </c:pt>
                <c:pt idx="61">
                  <c:v>1379.5610666666666</c:v>
                </c:pt>
                <c:pt idx="62">
                  <c:v>1365.4676333333337</c:v>
                </c:pt>
                <c:pt idx="63">
                  <c:v>1368.4666666666665</c:v>
                </c:pt>
                <c:pt idx="64">
                  <c:v>1369.0666666666671</c:v>
                </c:pt>
                <c:pt idx="65">
                  <c:v>1365.0026666666665</c:v>
                </c:pt>
                <c:pt idx="66">
                  <c:v>1360.4000000000005</c:v>
                </c:pt>
                <c:pt idx="67">
                  <c:v>1356.3333333333333</c:v>
                </c:pt>
                <c:pt idx="68">
                  <c:v>1361.5979666666669</c:v>
                </c:pt>
                <c:pt idx="69">
                  <c:v>1350.2533333333329</c:v>
                </c:pt>
                <c:pt idx="70">
                  <c:v>1340.1333333333332</c:v>
                </c:pt>
                <c:pt idx="71">
                  <c:v>1348.0666666666666</c:v>
                </c:pt>
                <c:pt idx="72">
                  <c:v>1352.5333333333335</c:v>
                </c:pt>
                <c:pt idx="73">
                  <c:v>1343.1999999999998</c:v>
                </c:pt>
                <c:pt idx="74">
                  <c:v>1390.3090666666667</c:v>
                </c:pt>
                <c:pt idx="75">
                  <c:v>1410.6</c:v>
                </c:pt>
                <c:pt idx="76">
                  <c:v>1390.5999999999997</c:v>
                </c:pt>
                <c:pt idx="77">
                  <c:v>1394.7333333333329</c:v>
                </c:pt>
                <c:pt idx="78">
                  <c:v>1384.2</c:v>
                </c:pt>
                <c:pt idx="79">
                  <c:v>1378.3333333333335</c:v>
                </c:pt>
                <c:pt idx="80">
                  <c:v>1377.8666666666663</c:v>
                </c:pt>
                <c:pt idx="81">
                  <c:v>1372.133333333333</c:v>
                </c:pt>
                <c:pt idx="82">
                  <c:v>1361.0666666666664</c:v>
                </c:pt>
                <c:pt idx="83">
                  <c:v>1327</c:v>
                </c:pt>
                <c:pt idx="84">
                  <c:v>1306.5999999999999</c:v>
                </c:pt>
                <c:pt idx="85">
                  <c:v>1309.3333333333333</c:v>
                </c:pt>
                <c:pt idx="86">
                  <c:v>1307.6666666666667</c:v>
                </c:pt>
                <c:pt idx="87">
                  <c:v>1318.2666666666671</c:v>
                </c:pt>
                <c:pt idx="88">
                  <c:v>1324.2098000000001</c:v>
                </c:pt>
                <c:pt idx="89">
                  <c:v>1310.8666666666668</c:v>
                </c:pt>
                <c:pt idx="90">
                  <c:v>1314.5333333333333</c:v>
                </c:pt>
                <c:pt idx="91">
                  <c:v>1318.9333333333336</c:v>
                </c:pt>
                <c:pt idx="92">
                  <c:v>1341.5666666666666</c:v>
                </c:pt>
                <c:pt idx="93">
                  <c:v>1371.2666666666667</c:v>
                </c:pt>
                <c:pt idx="94">
                  <c:v>1376.7333333333336</c:v>
                </c:pt>
                <c:pt idx="95">
                  <c:v>1384.0666666666671</c:v>
                </c:pt>
                <c:pt idx="96">
                  <c:v>1383.8666666666668</c:v>
                </c:pt>
                <c:pt idx="97">
                  <c:v>1366.7341000000001</c:v>
                </c:pt>
                <c:pt idx="98">
                  <c:v>1390.9333333333329</c:v>
                </c:pt>
                <c:pt idx="99">
                  <c:v>1373.0000000000002</c:v>
                </c:pt>
                <c:pt idx="100">
                  <c:v>1377.133333333333</c:v>
                </c:pt>
                <c:pt idx="101">
                  <c:v>1366.3999999999999</c:v>
                </c:pt>
                <c:pt idx="102">
                  <c:v>1351.9740666666664</c:v>
                </c:pt>
                <c:pt idx="103">
                  <c:v>1332.9342666666666</c:v>
                </c:pt>
                <c:pt idx="104">
                  <c:v>1334.9956666666667</c:v>
                </c:pt>
                <c:pt idx="105">
                  <c:v>1347.5333333333335</c:v>
                </c:pt>
                <c:pt idx="106">
                  <c:v>1353.9333333333332</c:v>
                </c:pt>
                <c:pt idx="107">
                  <c:v>1374.0533333333328</c:v>
                </c:pt>
                <c:pt idx="108">
                  <c:v>1379.1999999999998</c:v>
                </c:pt>
                <c:pt idx="109">
                  <c:v>1360.1333333333334</c:v>
                </c:pt>
                <c:pt idx="110">
                  <c:v>1380.9999999999998</c:v>
                </c:pt>
                <c:pt idx="111">
                  <c:v>1365.133333333333</c:v>
                </c:pt>
                <c:pt idx="112">
                  <c:v>1362.7333333333336</c:v>
                </c:pt>
                <c:pt idx="113">
                  <c:v>1345.4666666666665</c:v>
                </c:pt>
                <c:pt idx="114">
                  <c:v>1340.0666666666666</c:v>
                </c:pt>
                <c:pt idx="115">
                  <c:v>1342.3333333333335</c:v>
                </c:pt>
                <c:pt idx="116">
                  <c:v>1345.4</c:v>
                </c:pt>
                <c:pt idx="117">
                  <c:v>1351.9788000000003</c:v>
                </c:pt>
                <c:pt idx="118">
                  <c:v>1362.7090333333331</c:v>
                </c:pt>
                <c:pt idx="119">
                  <c:v>1366.6336000000003</c:v>
                </c:pt>
                <c:pt idx="120">
                  <c:v>1375.2834666666663</c:v>
                </c:pt>
                <c:pt idx="121">
                  <c:v>1383.9333333333334</c:v>
                </c:pt>
                <c:pt idx="122">
                  <c:v>1392.6666666666663</c:v>
                </c:pt>
                <c:pt idx="123">
                  <c:v>1383.3333333333333</c:v>
                </c:pt>
                <c:pt idx="124">
                  <c:v>1383.2666666666664</c:v>
                </c:pt>
                <c:pt idx="125">
                  <c:v>1365.4000000000005</c:v>
                </c:pt>
                <c:pt idx="126">
                  <c:v>1366.1333333333332</c:v>
                </c:pt>
                <c:pt idx="127">
                  <c:v>1363.9333333333329</c:v>
                </c:pt>
                <c:pt idx="128">
                  <c:v>1372.2113333333334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A7-4D5F-BF9E-F0C399026B4E}"/>
            </c:ext>
          </c:extLst>
        </c:ser>
        <c:ser>
          <c:idx val="2"/>
          <c:order val="2"/>
          <c:tx>
            <c:strRef>
              <c:f>'Fig 3_8'!$H$1</c:f>
              <c:strCache>
                <c:ptCount val="1"/>
                <c:pt idx="0">
                  <c:v>S2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 3_8'!$A$2:$A$130</c:f>
              <c:numCache>
                <c:formatCode>m/d/yyyy</c:formatCode>
                <c:ptCount val="129"/>
                <c:pt idx="0">
                  <c:v>44992</c:v>
                </c:pt>
                <c:pt idx="1">
                  <c:v>44993</c:v>
                </c:pt>
                <c:pt idx="2">
                  <c:v>44994</c:v>
                </c:pt>
                <c:pt idx="3">
                  <c:v>44995</c:v>
                </c:pt>
                <c:pt idx="4">
                  <c:v>44998</c:v>
                </c:pt>
                <c:pt idx="5">
                  <c:v>44999</c:v>
                </c:pt>
                <c:pt idx="6">
                  <c:v>45000</c:v>
                </c:pt>
                <c:pt idx="7">
                  <c:v>45001</c:v>
                </c:pt>
                <c:pt idx="8">
                  <c:v>45002</c:v>
                </c:pt>
                <c:pt idx="9">
                  <c:v>45005</c:v>
                </c:pt>
                <c:pt idx="10">
                  <c:v>45006</c:v>
                </c:pt>
                <c:pt idx="11">
                  <c:v>45007</c:v>
                </c:pt>
                <c:pt idx="12">
                  <c:v>45008</c:v>
                </c:pt>
                <c:pt idx="13">
                  <c:v>45009</c:v>
                </c:pt>
                <c:pt idx="14">
                  <c:v>45012</c:v>
                </c:pt>
                <c:pt idx="15">
                  <c:v>45013</c:v>
                </c:pt>
                <c:pt idx="16">
                  <c:v>45014</c:v>
                </c:pt>
                <c:pt idx="17">
                  <c:v>45015</c:v>
                </c:pt>
                <c:pt idx="18">
                  <c:v>45016</c:v>
                </c:pt>
                <c:pt idx="19">
                  <c:v>45019</c:v>
                </c:pt>
                <c:pt idx="20">
                  <c:v>45020</c:v>
                </c:pt>
                <c:pt idx="21">
                  <c:v>45021</c:v>
                </c:pt>
                <c:pt idx="22">
                  <c:v>45022</c:v>
                </c:pt>
                <c:pt idx="23">
                  <c:v>45027</c:v>
                </c:pt>
                <c:pt idx="24">
                  <c:v>45028</c:v>
                </c:pt>
                <c:pt idx="25">
                  <c:v>45029</c:v>
                </c:pt>
                <c:pt idx="26">
                  <c:v>45030</c:v>
                </c:pt>
                <c:pt idx="27">
                  <c:v>45033</c:v>
                </c:pt>
                <c:pt idx="28">
                  <c:v>45034</c:v>
                </c:pt>
                <c:pt idx="29">
                  <c:v>45035</c:v>
                </c:pt>
                <c:pt idx="30">
                  <c:v>45036</c:v>
                </c:pt>
                <c:pt idx="31">
                  <c:v>45037</c:v>
                </c:pt>
                <c:pt idx="32">
                  <c:v>45040</c:v>
                </c:pt>
                <c:pt idx="33">
                  <c:v>45041</c:v>
                </c:pt>
                <c:pt idx="34">
                  <c:v>45042</c:v>
                </c:pt>
                <c:pt idx="35">
                  <c:v>45043</c:v>
                </c:pt>
                <c:pt idx="36">
                  <c:v>45044</c:v>
                </c:pt>
                <c:pt idx="37">
                  <c:v>45048</c:v>
                </c:pt>
                <c:pt idx="38">
                  <c:v>45049</c:v>
                </c:pt>
                <c:pt idx="39">
                  <c:v>45050</c:v>
                </c:pt>
                <c:pt idx="40">
                  <c:v>45051</c:v>
                </c:pt>
                <c:pt idx="41">
                  <c:v>45055</c:v>
                </c:pt>
                <c:pt idx="42">
                  <c:v>45056</c:v>
                </c:pt>
                <c:pt idx="43">
                  <c:v>45057</c:v>
                </c:pt>
                <c:pt idx="44">
                  <c:v>45058</c:v>
                </c:pt>
                <c:pt idx="45">
                  <c:v>45061</c:v>
                </c:pt>
                <c:pt idx="46">
                  <c:v>45062</c:v>
                </c:pt>
                <c:pt idx="47">
                  <c:v>45063</c:v>
                </c:pt>
                <c:pt idx="48">
                  <c:v>45064</c:v>
                </c:pt>
                <c:pt idx="49">
                  <c:v>45065</c:v>
                </c:pt>
                <c:pt idx="50">
                  <c:v>45068</c:v>
                </c:pt>
                <c:pt idx="51">
                  <c:v>45069</c:v>
                </c:pt>
                <c:pt idx="52">
                  <c:v>45070</c:v>
                </c:pt>
                <c:pt idx="53">
                  <c:v>45071</c:v>
                </c:pt>
                <c:pt idx="54">
                  <c:v>45072</c:v>
                </c:pt>
                <c:pt idx="55">
                  <c:v>45076</c:v>
                </c:pt>
                <c:pt idx="56">
                  <c:v>45077</c:v>
                </c:pt>
                <c:pt idx="57">
                  <c:v>45078</c:v>
                </c:pt>
                <c:pt idx="58">
                  <c:v>45079</c:v>
                </c:pt>
                <c:pt idx="59">
                  <c:v>45082</c:v>
                </c:pt>
                <c:pt idx="60">
                  <c:v>45083</c:v>
                </c:pt>
                <c:pt idx="61">
                  <c:v>45084</c:v>
                </c:pt>
                <c:pt idx="62">
                  <c:v>45085</c:v>
                </c:pt>
                <c:pt idx="63">
                  <c:v>45086</c:v>
                </c:pt>
                <c:pt idx="64">
                  <c:v>45089</c:v>
                </c:pt>
                <c:pt idx="65">
                  <c:v>45090</c:v>
                </c:pt>
                <c:pt idx="66">
                  <c:v>45091</c:v>
                </c:pt>
                <c:pt idx="67">
                  <c:v>45092</c:v>
                </c:pt>
                <c:pt idx="68">
                  <c:v>45093</c:v>
                </c:pt>
                <c:pt idx="69">
                  <c:v>45096</c:v>
                </c:pt>
                <c:pt idx="70">
                  <c:v>45097</c:v>
                </c:pt>
                <c:pt idx="71">
                  <c:v>45098</c:v>
                </c:pt>
                <c:pt idx="72">
                  <c:v>45099</c:v>
                </c:pt>
                <c:pt idx="73">
                  <c:v>45100</c:v>
                </c:pt>
                <c:pt idx="74">
                  <c:v>45103</c:v>
                </c:pt>
                <c:pt idx="75">
                  <c:v>45104</c:v>
                </c:pt>
                <c:pt idx="76">
                  <c:v>45105</c:v>
                </c:pt>
                <c:pt idx="77">
                  <c:v>45106</c:v>
                </c:pt>
                <c:pt idx="78">
                  <c:v>45107</c:v>
                </c:pt>
                <c:pt idx="79">
                  <c:v>45110</c:v>
                </c:pt>
                <c:pt idx="80">
                  <c:v>45111</c:v>
                </c:pt>
                <c:pt idx="81">
                  <c:v>45112</c:v>
                </c:pt>
                <c:pt idx="82">
                  <c:v>45113</c:v>
                </c:pt>
                <c:pt idx="83">
                  <c:v>45114</c:v>
                </c:pt>
                <c:pt idx="84">
                  <c:v>45117</c:v>
                </c:pt>
                <c:pt idx="85">
                  <c:v>45118</c:v>
                </c:pt>
                <c:pt idx="86">
                  <c:v>45119</c:v>
                </c:pt>
                <c:pt idx="87">
                  <c:v>45120</c:v>
                </c:pt>
                <c:pt idx="88">
                  <c:v>45121</c:v>
                </c:pt>
                <c:pt idx="89">
                  <c:v>45124</c:v>
                </c:pt>
                <c:pt idx="90">
                  <c:v>45125</c:v>
                </c:pt>
                <c:pt idx="91">
                  <c:v>45126</c:v>
                </c:pt>
                <c:pt idx="92">
                  <c:v>45127</c:v>
                </c:pt>
                <c:pt idx="93">
                  <c:v>45128</c:v>
                </c:pt>
                <c:pt idx="94">
                  <c:v>45131</c:v>
                </c:pt>
                <c:pt idx="95">
                  <c:v>45132</c:v>
                </c:pt>
                <c:pt idx="96">
                  <c:v>45133</c:v>
                </c:pt>
                <c:pt idx="97">
                  <c:v>45134</c:v>
                </c:pt>
                <c:pt idx="98">
                  <c:v>45135</c:v>
                </c:pt>
                <c:pt idx="99">
                  <c:v>45138</c:v>
                </c:pt>
                <c:pt idx="100">
                  <c:v>45139</c:v>
                </c:pt>
                <c:pt idx="101">
                  <c:v>45140</c:v>
                </c:pt>
                <c:pt idx="102">
                  <c:v>45141</c:v>
                </c:pt>
                <c:pt idx="103">
                  <c:v>45142</c:v>
                </c:pt>
                <c:pt idx="104">
                  <c:v>45145</c:v>
                </c:pt>
                <c:pt idx="105">
                  <c:v>45146</c:v>
                </c:pt>
                <c:pt idx="106">
                  <c:v>45147</c:v>
                </c:pt>
                <c:pt idx="107">
                  <c:v>45148</c:v>
                </c:pt>
                <c:pt idx="108">
                  <c:v>45149</c:v>
                </c:pt>
                <c:pt idx="109">
                  <c:v>45152</c:v>
                </c:pt>
                <c:pt idx="110">
                  <c:v>45153</c:v>
                </c:pt>
                <c:pt idx="111">
                  <c:v>45154</c:v>
                </c:pt>
                <c:pt idx="112">
                  <c:v>45155</c:v>
                </c:pt>
                <c:pt idx="113">
                  <c:v>45156</c:v>
                </c:pt>
                <c:pt idx="114">
                  <c:v>45159</c:v>
                </c:pt>
                <c:pt idx="115">
                  <c:v>45160</c:v>
                </c:pt>
                <c:pt idx="116">
                  <c:v>45161</c:v>
                </c:pt>
                <c:pt idx="117">
                  <c:v>45162</c:v>
                </c:pt>
                <c:pt idx="118">
                  <c:v>45163</c:v>
                </c:pt>
                <c:pt idx="119">
                  <c:v>45166</c:v>
                </c:pt>
                <c:pt idx="120">
                  <c:v>45167</c:v>
                </c:pt>
                <c:pt idx="121">
                  <c:v>45168</c:v>
                </c:pt>
                <c:pt idx="122">
                  <c:v>45169</c:v>
                </c:pt>
                <c:pt idx="123">
                  <c:v>45170</c:v>
                </c:pt>
                <c:pt idx="124">
                  <c:v>45173</c:v>
                </c:pt>
                <c:pt idx="125">
                  <c:v>45174</c:v>
                </c:pt>
                <c:pt idx="126">
                  <c:v>45175</c:v>
                </c:pt>
                <c:pt idx="127">
                  <c:v>45176</c:v>
                </c:pt>
                <c:pt idx="128">
                  <c:v>45177</c:v>
                </c:pt>
              </c:numCache>
            </c:numRef>
          </c:cat>
          <c:val>
            <c:numRef>
              <c:f>'Fig 3_8'!$H$2:$H$130</c:f>
              <c:numCache>
                <c:formatCode>0.00</c:formatCode>
                <c:ptCount val="129"/>
                <c:pt idx="1">
                  <c:v>1417.2666666666667</c:v>
                </c:pt>
                <c:pt idx="2">
                  <c:v>1412.8000000000002</c:v>
                </c:pt>
                <c:pt idx="3">
                  <c:v>1399.9333333333336</c:v>
                </c:pt>
                <c:pt idx="4">
                  <c:v>1375.9333333333332</c:v>
                </c:pt>
                <c:pt idx="5">
                  <c:v>1359.1333333333332</c:v>
                </c:pt>
                <c:pt idx="6">
                  <c:v>1361.2</c:v>
                </c:pt>
                <c:pt idx="7">
                  <c:v>1369.2666666666667</c:v>
                </c:pt>
                <c:pt idx="8">
                  <c:v>1367.6666666666667</c:v>
                </c:pt>
                <c:pt idx="9">
                  <c:v>1379.8666666666666</c:v>
                </c:pt>
                <c:pt idx="10">
                  <c:v>1381.7333333333331</c:v>
                </c:pt>
                <c:pt idx="11">
                  <c:v>1411.8666666666666</c:v>
                </c:pt>
                <c:pt idx="12">
                  <c:v>1413.2666666666669</c:v>
                </c:pt>
                <c:pt idx="13">
                  <c:v>1418.6000000000001</c:v>
                </c:pt>
                <c:pt idx="14">
                  <c:v>1352.4933333333333</c:v>
                </c:pt>
                <c:pt idx="15">
                  <c:v>1409.0026666666663</c:v>
                </c:pt>
                <c:pt idx="16">
                  <c:v>1405.8000000000002</c:v>
                </c:pt>
                <c:pt idx="17">
                  <c:v>1406.8666666666668</c:v>
                </c:pt>
                <c:pt idx="18">
                  <c:v>1409.0670666666663</c:v>
                </c:pt>
                <c:pt idx="19">
                  <c:v>1410.1999999999998</c:v>
                </c:pt>
                <c:pt idx="20">
                  <c:v>1421.4000000000003</c:v>
                </c:pt>
                <c:pt idx="21">
                  <c:v>1432.45</c:v>
                </c:pt>
                <c:pt idx="22">
                  <c:v>1430.1333333333334</c:v>
                </c:pt>
                <c:pt idx="23">
                  <c:v>1477.1333333333334</c:v>
                </c:pt>
                <c:pt idx="24">
                  <c:v>1485.3333333333337</c:v>
                </c:pt>
                <c:pt idx="25">
                  <c:v>1491.9333333333332</c:v>
                </c:pt>
                <c:pt idx="26">
                  <c:v>1500.5333333333333</c:v>
                </c:pt>
                <c:pt idx="27">
                  <c:v>1500.4666666666669</c:v>
                </c:pt>
                <c:pt idx="28">
                  <c:v>1494.078</c:v>
                </c:pt>
                <c:pt idx="29">
                  <c:v>1461.4666666666667</c:v>
                </c:pt>
                <c:pt idx="30">
                  <c:v>1469.2666666666669</c:v>
                </c:pt>
                <c:pt idx="31">
                  <c:v>1458.1333333333332</c:v>
                </c:pt>
                <c:pt idx="32">
                  <c:v>1450.9333333333336</c:v>
                </c:pt>
                <c:pt idx="33">
                  <c:v>1461.7333333333333</c:v>
                </c:pt>
                <c:pt idx="34">
                  <c:v>1446.9831999999999</c:v>
                </c:pt>
                <c:pt idx="35">
                  <c:v>1382.6</c:v>
                </c:pt>
                <c:pt idx="36">
                  <c:v>1403.6666666666667</c:v>
                </c:pt>
                <c:pt idx="37">
                  <c:v>1417.6666666666665</c:v>
                </c:pt>
                <c:pt idx="38">
                  <c:v>1426.8</c:v>
                </c:pt>
                <c:pt idx="39">
                  <c:v>1448.2106666666664</c:v>
                </c:pt>
                <c:pt idx="40">
                  <c:v>1443.6666666666667</c:v>
                </c:pt>
                <c:pt idx="41">
                  <c:v>1432.9333333333334</c:v>
                </c:pt>
                <c:pt idx="42">
                  <c:v>1404.4666666666665</c:v>
                </c:pt>
                <c:pt idx="43">
                  <c:v>1426.2666666666667</c:v>
                </c:pt>
                <c:pt idx="44">
                  <c:v>1423.8000000000002</c:v>
                </c:pt>
                <c:pt idx="45">
                  <c:v>1428.4968000000001</c:v>
                </c:pt>
                <c:pt idx="46">
                  <c:v>1449.0665333333332</c:v>
                </c:pt>
                <c:pt idx="47">
                  <c:v>1447.0666666666664</c:v>
                </c:pt>
                <c:pt idx="48">
                  <c:v>1418.2666666666667</c:v>
                </c:pt>
                <c:pt idx="49">
                  <c:v>1405.8</c:v>
                </c:pt>
                <c:pt idx="50">
                  <c:v>1401.6880000000003</c:v>
                </c:pt>
                <c:pt idx="51">
                  <c:v>1410.3333333333335</c:v>
                </c:pt>
                <c:pt idx="52">
                  <c:v>1402.7333333333331</c:v>
                </c:pt>
                <c:pt idx="53">
                  <c:v>1390.8</c:v>
                </c:pt>
                <c:pt idx="54">
                  <c:v>1363.1333333333332</c:v>
                </c:pt>
                <c:pt idx="55">
                  <c:v>1370.7333333333333</c:v>
                </c:pt>
                <c:pt idx="56">
                  <c:v>1339.2666666666667</c:v>
                </c:pt>
                <c:pt idx="57">
                  <c:v>1335.0666666666668</c:v>
                </c:pt>
                <c:pt idx="58">
                  <c:v>1321.1999999999998</c:v>
                </c:pt>
                <c:pt idx="59">
                  <c:v>1324.9013333333335</c:v>
                </c:pt>
                <c:pt idx="60">
                  <c:v>1367.3429333333333</c:v>
                </c:pt>
                <c:pt idx="61">
                  <c:v>1367.7221333333334</c:v>
                </c:pt>
                <c:pt idx="62">
                  <c:v>1354.7352666666668</c:v>
                </c:pt>
                <c:pt idx="63">
                  <c:v>1361.7333333333333</c:v>
                </c:pt>
                <c:pt idx="64">
                  <c:v>1360.1333333333334</c:v>
                </c:pt>
                <c:pt idx="65">
                  <c:v>1356.2053333333333</c:v>
                </c:pt>
                <c:pt idx="66">
                  <c:v>1354.2000000000003</c:v>
                </c:pt>
                <c:pt idx="67">
                  <c:v>1349.2666666666667</c:v>
                </c:pt>
                <c:pt idx="68">
                  <c:v>1348.3959333333335</c:v>
                </c:pt>
                <c:pt idx="69">
                  <c:v>1335.9066666666665</c:v>
                </c:pt>
                <c:pt idx="70">
                  <c:v>1328.4666666666665</c:v>
                </c:pt>
                <c:pt idx="71">
                  <c:v>1334.5333333333333</c:v>
                </c:pt>
                <c:pt idx="72">
                  <c:v>1333.2666666666669</c:v>
                </c:pt>
                <c:pt idx="73">
                  <c:v>1327.3999999999999</c:v>
                </c:pt>
                <c:pt idx="74">
                  <c:v>1355.4181333333333</c:v>
                </c:pt>
                <c:pt idx="75">
                  <c:v>1401.3999999999999</c:v>
                </c:pt>
                <c:pt idx="76">
                  <c:v>1378.9999999999998</c:v>
                </c:pt>
                <c:pt idx="77">
                  <c:v>1387.0666666666664</c:v>
                </c:pt>
                <c:pt idx="78">
                  <c:v>1374.4</c:v>
                </c:pt>
                <c:pt idx="79">
                  <c:v>1367.8666666666668</c:v>
                </c:pt>
                <c:pt idx="80">
                  <c:v>1369.1333333333332</c:v>
                </c:pt>
                <c:pt idx="81">
                  <c:v>1365.2666666666664</c:v>
                </c:pt>
                <c:pt idx="82">
                  <c:v>1355.5333333333331</c:v>
                </c:pt>
                <c:pt idx="83">
                  <c:v>1317.2</c:v>
                </c:pt>
                <c:pt idx="84">
                  <c:v>1297.2</c:v>
                </c:pt>
                <c:pt idx="85">
                  <c:v>1302.0666666666666</c:v>
                </c:pt>
                <c:pt idx="86">
                  <c:v>1297.3333333333333</c:v>
                </c:pt>
                <c:pt idx="87">
                  <c:v>1304.7333333333336</c:v>
                </c:pt>
                <c:pt idx="88">
                  <c:v>1318.4196000000002</c:v>
                </c:pt>
                <c:pt idx="89">
                  <c:v>1301.5333333333333</c:v>
                </c:pt>
                <c:pt idx="90">
                  <c:v>1310.4666666666667</c:v>
                </c:pt>
                <c:pt idx="91">
                  <c:v>1305.2666666666669</c:v>
                </c:pt>
                <c:pt idx="92">
                  <c:v>1322.7333333333333</c:v>
                </c:pt>
                <c:pt idx="93">
                  <c:v>1355.3333333333333</c:v>
                </c:pt>
                <c:pt idx="94">
                  <c:v>1365.2666666666669</c:v>
                </c:pt>
                <c:pt idx="95">
                  <c:v>1372.3333333333335</c:v>
                </c:pt>
                <c:pt idx="96">
                  <c:v>1374.7333333333333</c:v>
                </c:pt>
                <c:pt idx="97">
                  <c:v>1348.0682000000002</c:v>
                </c:pt>
                <c:pt idx="98">
                  <c:v>1376.2666666666664</c:v>
                </c:pt>
                <c:pt idx="99">
                  <c:v>1363</c:v>
                </c:pt>
                <c:pt idx="100">
                  <c:v>1369.6666666666665</c:v>
                </c:pt>
                <c:pt idx="101">
                  <c:v>1361.1999999999998</c:v>
                </c:pt>
                <c:pt idx="102">
                  <c:v>1336.5481333333332</c:v>
                </c:pt>
                <c:pt idx="103">
                  <c:v>1320.4685333333334</c:v>
                </c:pt>
                <c:pt idx="104">
                  <c:v>1322.9913333333334</c:v>
                </c:pt>
                <c:pt idx="105">
                  <c:v>1342.8666666666668</c:v>
                </c:pt>
                <c:pt idx="106">
                  <c:v>1342.8666666666666</c:v>
                </c:pt>
                <c:pt idx="107">
                  <c:v>1364.5066666666664</c:v>
                </c:pt>
                <c:pt idx="108">
                  <c:v>1370.8</c:v>
                </c:pt>
                <c:pt idx="109">
                  <c:v>1349.2666666666667</c:v>
                </c:pt>
                <c:pt idx="110">
                  <c:v>1376</c:v>
                </c:pt>
                <c:pt idx="111">
                  <c:v>1353.0666666666666</c:v>
                </c:pt>
                <c:pt idx="112">
                  <c:v>1354.8666666666668</c:v>
                </c:pt>
                <c:pt idx="113">
                  <c:v>1333.1333333333332</c:v>
                </c:pt>
                <c:pt idx="114">
                  <c:v>1331.1333333333332</c:v>
                </c:pt>
                <c:pt idx="115">
                  <c:v>1337.2666666666667</c:v>
                </c:pt>
                <c:pt idx="116">
                  <c:v>1333.8</c:v>
                </c:pt>
                <c:pt idx="117">
                  <c:v>1339.1576000000002</c:v>
                </c:pt>
                <c:pt idx="118">
                  <c:v>1353.8180666666665</c:v>
                </c:pt>
                <c:pt idx="119">
                  <c:v>1359.2672000000002</c:v>
                </c:pt>
                <c:pt idx="120">
                  <c:v>1364.6669333333332</c:v>
                </c:pt>
                <c:pt idx="121">
                  <c:v>1370.0666666666666</c:v>
                </c:pt>
                <c:pt idx="122">
                  <c:v>1387.7333333333331</c:v>
                </c:pt>
                <c:pt idx="123">
                  <c:v>1377.8666666666666</c:v>
                </c:pt>
                <c:pt idx="124">
                  <c:v>1378.9333333333332</c:v>
                </c:pt>
                <c:pt idx="125">
                  <c:v>1357.2000000000003</c:v>
                </c:pt>
                <c:pt idx="126">
                  <c:v>1350.8666666666666</c:v>
                </c:pt>
                <c:pt idx="127">
                  <c:v>1351.2666666666664</c:v>
                </c:pt>
                <c:pt idx="128">
                  <c:v>1356.2226666666668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A7-4D5F-BF9E-F0C399026B4E}"/>
            </c:ext>
          </c:extLst>
        </c:ser>
        <c:ser>
          <c:idx val="3"/>
          <c:order val="3"/>
          <c:tx>
            <c:strRef>
              <c:f>'Fig 3_8'!$J$1</c:f>
              <c:strCache>
                <c:ptCount val="1"/>
                <c:pt idx="0">
                  <c:v>R1</c:v>
                </c:pt>
              </c:strCache>
            </c:strRef>
          </c:tx>
          <c:spPr>
            <a:ln w="28575" cap="rnd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'Fig 3_8'!$A$2:$A$130</c:f>
              <c:numCache>
                <c:formatCode>m/d/yyyy</c:formatCode>
                <c:ptCount val="129"/>
                <c:pt idx="0">
                  <c:v>44992</c:v>
                </c:pt>
                <c:pt idx="1">
                  <c:v>44993</c:v>
                </c:pt>
                <c:pt idx="2">
                  <c:v>44994</c:v>
                </c:pt>
                <c:pt idx="3">
                  <c:v>44995</c:v>
                </c:pt>
                <c:pt idx="4">
                  <c:v>44998</c:v>
                </c:pt>
                <c:pt idx="5">
                  <c:v>44999</c:v>
                </c:pt>
                <c:pt idx="6">
                  <c:v>45000</c:v>
                </c:pt>
                <c:pt idx="7">
                  <c:v>45001</c:v>
                </c:pt>
                <c:pt idx="8">
                  <c:v>45002</c:v>
                </c:pt>
                <c:pt idx="9">
                  <c:v>45005</c:v>
                </c:pt>
                <c:pt idx="10">
                  <c:v>45006</c:v>
                </c:pt>
                <c:pt idx="11">
                  <c:v>45007</c:v>
                </c:pt>
                <c:pt idx="12">
                  <c:v>45008</c:v>
                </c:pt>
                <c:pt idx="13">
                  <c:v>45009</c:v>
                </c:pt>
                <c:pt idx="14">
                  <c:v>45012</c:v>
                </c:pt>
                <c:pt idx="15">
                  <c:v>45013</c:v>
                </c:pt>
                <c:pt idx="16">
                  <c:v>45014</c:v>
                </c:pt>
                <c:pt idx="17">
                  <c:v>45015</c:v>
                </c:pt>
                <c:pt idx="18">
                  <c:v>45016</c:v>
                </c:pt>
                <c:pt idx="19">
                  <c:v>45019</c:v>
                </c:pt>
                <c:pt idx="20">
                  <c:v>45020</c:v>
                </c:pt>
                <c:pt idx="21">
                  <c:v>45021</c:v>
                </c:pt>
                <c:pt idx="22">
                  <c:v>45022</c:v>
                </c:pt>
                <c:pt idx="23">
                  <c:v>45027</c:v>
                </c:pt>
                <c:pt idx="24">
                  <c:v>45028</c:v>
                </c:pt>
                <c:pt idx="25">
                  <c:v>45029</c:v>
                </c:pt>
                <c:pt idx="26">
                  <c:v>45030</c:v>
                </c:pt>
                <c:pt idx="27">
                  <c:v>45033</c:v>
                </c:pt>
                <c:pt idx="28">
                  <c:v>45034</c:v>
                </c:pt>
                <c:pt idx="29">
                  <c:v>45035</c:v>
                </c:pt>
                <c:pt idx="30">
                  <c:v>45036</c:v>
                </c:pt>
                <c:pt idx="31">
                  <c:v>45037</c:v>
                </c:pt>
                <c:pt idx="32">
                  <c:v>45040</c:v>
                </c:pt>
                <c:pt idx="33">
                  <c:v>45041</c:v>
                </c:pt>
                <c:pt idx="34">
                  <c:v>45042</c:v>
                </c:pt>
                <c:pt idx="35">
                  <c:v>45043</c:v>
                </c:pt>
                <c:pt idx="36">
                  <c:v>45044</c:v>
                </c:pt>
                <c:pt idx="37">
                  <c:v>45048</c:v>
                </c:pt>
                <c:pt idx="38">
                  <c:v>45049</c:v>
                </c:pt>
                <c:pt idx="39">
                  <c:v>45050</c:v>
                </c:pt>
                <c:pt idx="40">
                  <c:v>45051</c:v>
                </c:pt>
                <c:pt idx="41">
                  <c:v>45055</c:v>
                </c:pt>
                <c:pt idx="42">
                  <c:v>45056</c:v>
                </c:pt>
                <c:pt idx="43">
                  <c:v>45057</c:v>
                </c:pt>
                <c:pt idx="44">
                  <c:v>45058</c:v>
                </c:pt>
                <c:pt idx="45">
                  <c:v>45061</c:v>
                </c:pt>
                <c:pt idx="46">
                  <c:v>45062</c:v>
                </c:pt>
                <c:pt idx="47">
                  <c:v>45063</c:v>
                </c:pt>
                <c:pt idx="48">
                  <c:v>45064</c:v>
                </c:pt>
                <c:pt idx="49">
                  <c:v>45065</c:v>
                </c:pt>
                <c:pt idx="50">
                  <c:v>45068</c:v>
                </c:pt>
                <c:pt idx="51">
                  <c:v>45069</c:v>
                </c:pt>
                <c:pt idx="52">
                  <c:v>45070</c:v>
                </c:pt>
                <c:pt idx="53">
                  <c:v>45071</c:v>
                </c:pt>
                <c:pt idx="54">
                  <c:v>45072</c:v>
                </c:pt>
                <c:pt idx="55">
                  <c:v>45076</c:v>
                </c:pt>
                <c:pt idx="56">
                  <c:v>45077</c:v>
                </c:pt>
                <c:pt idx="57">
                  <c:v>45078</c:v>
                </c:pt>
                <c:pt idx="58">
                  <c:v>45079</c:v>
                </c:pt>
                <c:pt idx="59">
                  <c:v>45082</c:v>
                </c:pt>
                <c:pt idx="60">
                  <c:v>45083</c:v>
                </c:pt>
                <c:pt idx="61">
                  <c:v>45084</c:v>
                </c:pt>
                <c:pt idx="62">
                  <c:v>45085</c:v>
                </c:pt>
                <c:pt idx="63">
                  <c:v>45086</c:v>
                </c:pt>
                <c:pt idx="64">
                  <c:v>45089</c:v>
                </c:pt>
                <c:pt idx="65">
                  <c:v>45090</c:v>
                </c:pt>
                <c:pt idx="66">
                  <c:v>45091</c:v>
                </c:pt>
                <c:pt idx="67">
                  <c:v>45092</c:v>
                </c:pt>
                <c:pt idx="68">
                  <c:v>45093</c:v>
                </c:pt>
                <c:pt idx="69">
                  <c:v>45096</c:v>
                </c:pt>
                <c:pt idx="70">
                  <c:v>45097</c:v>
                </c:pt>
                <c:pt idx="71">
                  <c:v>45098</c:v>
                </c:pt>
                <c:pt idx="72">
                  <c:v>45099</c:v>
                </c:pt>
                <c:pt idx="73">
                  <c:v>45100</c:v>
                </c:pt>
                <c:pt idx="74">
                  <c:v>45103</c:v>
                </c:pt>
                <c:pt idx="75">
                  <c:v>45104</c:v>
                </c:pt>
                <c:pt idx="76">
                  <c:v>45105</c:v>
                </c:pt>
                <c:pt idx="77">
                  <c:v>45106</c:v>
                </c:pt>
                <c:pt idx="78">
                  <c:v>45107</c:v>
                </c:pt>
                <c:pt idx="79">
                  <c:v>45110</c:v>
                </c:pt>
                <c:pt idx="80">
                  <c:v>45111</c:v>
                </c:pt>
                <c:pt idx="81">
                  <c:v>45112</c:v>
                </c:pt>
                <c:pt idx="82">
                  <c:v>45113</c:v>
                </c:pt>
                <c:pt idx="83">
                  <c:v>45114</c:v>
                </c:pt>
                <c:pt idx="84">
                  <c:v>45117</c:v>
                </c:pt>
                <c:pt idx="85">
                  <c:v>45118</c:v>
                </c:pt>
                <c:pt idx="86">
                  <c:v>45119</c:v>
                </c:pt>
                <c:pt idx="87">
                  <c:v>45120</c:v>
                </c:pt>
                <c:pt idx="88">
                  <c:v>45121</c:v>
                </c:pt>
                <c:pt idx="89">
                  <c:v>45124</c:v>
                </c:pt>
                <c:pt idx="90">
                  <c:v>45125</c:v>
                </c:pt>
                <c:pt idx="91">
                  <c:v>45126</c:v>
                </c:pt>
                <c:pt idx="92">
                  <c:v>45127</c:v>
                </c:pt>
                <c:pt idx="93">
                  <c:v>45128</c:v>
                </c:pt>
                <c:pt idx="94">
                  <c:v>45131</c:v>
                </c:pt>
                <c:pt idx="95">
                  <c:v>45132</c:v>
                </c:pt>
                <c:pt idx="96">
                  <c:v>45133</c:v>
                </c:pt>
                <c:pt idx="97">
                  <c:v>45134</c:v>
                </c:pt>
                <c:pt idx="98">
                  <c:v>45135</c:v>
                </c:pt>
                <c:pt idx="99">
                  <c:v>45138</c:v>
                </c:pt>
                <c:pt idx="100">
                  <c:v>45139</c:v>
                </c:pt>
                <c:pt idx="101">
                  <c:v>45140</c:v>
                </c:pt>
                <c:pt idx="102">
                  <c:v>45141</c:v>
                </c:pt>
                <c:pt idx="103">
                  <c:v>45142</c:v>
                </c:pt>
                <c:pt idx="104">
                  <c:v>45145</c:v>
                </c:pt>
                <c:pt idx="105">
                  <c:v>45146</c:v>
                </c:pt>
                <c:pt idx="106">
                  <c:v>45147</c:v>
                </c:pt>
                <c:pt idx="107">
                  <c:v>45148</c:v>
                </c:pt>
                <c:pt idx="108">
                  <c:v>45149</c:v>
                </c:pt>
                <c:pt idx="109">
                  <c:v>45152</c:v>
                </c:pt>
                <c:pt idx="110">
                  <c:v>45153</c:v>
                </c:pt>
                <c:pt idx="111">
                  <c:v>45154</c:v>
                </c:pt>
                <c:pt idx="112">
                  <c:v>45155</c:v>
                </c:pt>
                <c:pt idx="113">
                  <c:v>45156</c:v>
                </c:pt>
                <c:pt idx="114">
                  <c:v>45159</c:v>
                </c:pt>
                <c:pt idx="115">
                  <c:v>45160</c:v>
                </c:pt>
                <c:pt idx="116">
                  <c:v>45161</c:v>
                </c:pt>
                <c:pt idx="117">
                  <c:v>45162</c:v>
                </c:pt>
                <c:pt idx="118">
                  <c:v>45163</c:v>
                </c:pt>
                <c:pt idx="119">
                  <c:v>45166</c:v>
                </c:pt>
                <c:pt idx="120">
                  <c:v>45167</c:v>
                </c:pt>
                <c:pt idx="121">
                  <c:v>45168</c:v>
                </c:pt>
                <c:pt idx="122">
                  <c:v>45169</c:v>
                </c:pt>
                <c:pt idx="123">
                  <c:v>45170</c:v>
                </c:pt>
                <c:pt idx="124">
                  <c:v>45173</c:v>
                </c:pt>
                <c:pt idx="125">
                  <c:v>45174</c:v>
                </c:pt>
                <c:pt idx="126">
                  <c:v>45175</c:v>
                </c:pt>
                <c:pt idx="127">
                  <c:v>45176</c:v>
                </c:pt>
                <c:pt idx="128">
                  <c:v>45177</c:v>
                </c:pt>
              </c:numCache>
            </c:numRef>
          </c:cat>
          <c:val>
            <c:numRef>
              <c:f>'Fig 3_8'!$J$2:$J$130</c:f>
              <c:numCache>
                <c:formatCode>0.00</c:formatCode>
                <c:ptCount val="129"/>
                <c:pt idx="1">
                  <c:v>1453.3333333333333</c:v>
                </c:pt>
                <c:pt idx="2">
                  <c:v>1432</c:v>
                </c:pt>
                <c:pt idx="3">
                  <c:v>1423.666666666667</c:v>
                </c:pt>
                <c:pt idx="4">
                  <c:v>1411.6666666666665</c:v>
                </c:pt>
                <c:pt idx="5">
                  <c:v>1392.6666666666663</c:v>
                </c:pt>
                <c:pt idx="6">
                  <c:v>1390.8000000000002</c:v>
                </c:pt>
                <c:pt idx="7">
                  <c:v>1390.3333333333333</c:v>
                </c:pt>
                <c:pt idx="8">
                  <c:v>1395.7333333333331</c:v>
                </c:pt>
                <c:pt idx="9">
                  <c:v>1411.7333333333333</c:v>
                </c:pt>
                <c:pt idx="10">
                  <c:v>1424.2666666666664</c:v>
                </c:pt>
                <c:pt idx="11">
                  <c:v>1435.5333333333328</c:v>
                </c:pt>
                <c:pt idx="12">
                  <c:v>1445.1333333333334</c:v>
                </c:pt>
                <c:pt idx="13">
                  <c:v>1448.2000000000003</c:v>
                </c:pt>
                <c:pt idx="14">
                  <c:v>1427.7066666666665</c:v>
                </c:pt>
                <c:pt idx="15">
                  <c:v>1428.6493333333331</c:v>
                </c:pt>
                <c:pt idx="16">
                  <c:v>1432.6</c:v>
                </c:pt>
                <c:pt idx="17">
                  <c:v>1426.7333333333336</c:v>
                </c:pt>
                <c:pt idx="18">
                  <c:v>1423.5329333333329</c:v>
                </c:pt>
                <c:pt idx="19">
                  <c:v>1438.4</c:v>
                </c:pt>
                <c:pt idx="20">
                  <c:v>1445.4000000000005</c:v>
                </c:pt>
                <c:pt idx="21">
                  <c:v>1460.3500000000001</c:v>
                </c:pt>
                <c:pt idx="22">
                  <c:v>1502.2666666666667</c:v>
                </c:pt>
                <c:pt idx="23">
                  <c:v>1538.4666666666672</c:v>
                </c:pt>
                <c:pt idx="24">
                  <c:v>1522.2666666666671</c:v>
                </c:pt>
                <c:pt idx="25">
                  <c:v>1523.6666666666665</c:v>
                </c:pt>
                <c:pt idx="26">
                  <c:v>1528.8666666666668</c:v>
                </c:pt>
                <c:pt idx="27">
                  <c:v>1527.9333333333334</c:v>
                </c:pt>
                <c:pt idx="28">
                  <c:v>1521.7219999999998</c:v>
                </c:pt>
                <c:pt idx="29">
                  <c:v>1506.5333333333333</c:v>
                </c:pt>
                <c:pt idx="30">
                  <c:v>1492.7333333333338</c:v>
                </c:pt>
                <c:pt idx="31">
                  <c:v>1479.6666666666665</c:v>
                </c:pt>
                <c:pt idx="32">
                  <c:v>1483.666666666667</c:v>
                </c:pt>
                <c:pt idx="33">
                  <c:v>1480.8666666666668</c:v>
                </c:pt>
                <c:pt idx="34">
                  <c:v>1514.9041999999997</c:v>
                </c:pt>
                <c:pt idx="35">
                  <c:v>1496.6</c:v>
                </c:pt>
                <c:pt idx="36">
                  <c:v>1465.3333333333335</c:v>
                </c:pt>
                <c:pt idx="37">
                  <c:v>1450.133333333333</c:v>
                </c:pt>
                <c:pt idx="38">
                  <c:v>1468.2</c:v>
                </c:pt>
                <c:pt idx="39">
                  <c:v>1478.797333333333</c:v>
                </c:pt>
                <c:pt idx="40">
                  <c:v>1475.5333333333333</c:v>
                </c:pt>
                <c:pt idx="41">
                  <c:v>1473.6666666666667</c:v>
                </c:pt>
                <c:pt idx="42">
                  <c:v>1466.333333333333</c:v>
                </c:pt>
                <c:pt idx="43">
                  <c:v>1444.7333333333336</c:v>
                </c:pt>
                <c:pt idx="44">
                  <c:v>1458.2</c:v>
                </c:pt>
                <c:pt idx="45">
                  <c:v>1488.4258</c:v>
                </c:pt>
                <c:pt idx="46">
                  <c:v>1480.4333666666666</c:v>
                </c:pt>
                <c:pt idx="47">
                  <c:v>1474.9333333333329</c:v>
                </c:pt>
                <c:pt idx="48">
                  <c:v>1463.7333333333336</c:v>
                </c:pt>
                <c:pt idx="49">
                  <c:v>1437.6000000000004</c:v>
                </c:pt>
                <c:pt idx="50">
                  <c:v>1432.5120000000002</c:v>
                </c:pt>
                <c:pt idx="51">
                  <c:v>1435.2666666666671</c:v>
                </c:pt>
                <c:pt idx="52">
                  <c:v>1440.0666666666666</c:v>
                </c:pt>
                <c:pt idx="53">
                  <c:v>1420.8</c:v>
                </c:pt>
                <c:pt idx="54">
                  <c:v>1404.0666666666666</c:v>
                </c:pt>
                <c:pt idx="55">
                  <c:v>1401.8666666666663</c:v>
                </c:pt>
                <c:pt idx="56">
                  <c:v>1397.5333333333335</c:v>
                </c:pt>
                <c:pt idx="57">
                  <c:v>1357.7333333333336</c:v>
                </c:pt>
                <c:pt idx="58">
                  <c:v>1359.1999999999996</c:v>
                </c:pt>
                <c:pt idx="59">
                  <c:v>1379.2746666666667</c:v>
                </c:pt>
                <c:pt idx="60">
                  <c:v>1387.6642666666667</c:v>
                </c:pt>
                <c:pt idx="61">
                  <c:v>1401.1194666666665</c:v>
                </c:pt>
                <c:pt idx="62">
                  <c:v>1393.4647333333337</c:v>
                </c:pt>
                <c:pt idx="63">
                  <c:v>1382.8666666666663</c:v>
                </c:pt>
                <c:pt idx="64">
                  <c:v>1386.4666666666672</c:v>
                </c:pt>
                <c:pt idx="65">
                  <c:v>1387.4786666666664</c:v>
                </c:pt>
                <c:pt idx="66">
                  <c:v>1373.6000000000006</c:v>
                </c:pt>
                <c:pt idx="67">
                  <c:v>1373.3333333333333</c:v>
                </c:pt>
                <c:pt idx="68">
                  <c:v>1386.8000666666669</c:v>
                </c:pt>
                <c:pt idx="69">
                  <c:v>1384.8933333333327</c:v>
                </c:pt>
                <c:pt idx="70">
                  <c:v>1371.9333333333334</c:v>
                </c:pt>
                <c:pt idx="71">
                  <c:v>1373.0666666666666</c:v>
                </c:pt>
                <c:pt idx="72">
                  <c:v>1383.9333333333334</c:v>
                </c:pt>
                <c:pt idx="73">
                  <c:v>1368.6</c:v>
                </c:pt>
                <c:pt idx="74">
                  <c:v>1452.0454666666667</c:v>
                </c:pt>
                <c:pt idx="75">
                  <c:v>1433</c:v>
                </c:pt>
                <c:pt idx="76">
                  <c:v>1421.9999999999998</c:v>
                </c:pt>
                <c:pt idx="77">
                  <c:v>1410.9333333333329</c:v>
                </c:pt>
                <c:pt idx="78">
                  <c:v>1407</c:v>
                </c:pt>
                <c:pt idx="79">
                  <c:v>1403.1333333333334</c:v>
                </c:pt>
                <c:pt idx="80">
                  <c:v>1399.8666666666663</c:v>
                </c:pt>
                <c:pt idx="81">
                  <c:v>1391.333333333333</c:v>
                </c:pt>
                <c:pt idx="82">
                  <c:v>1375.6666666666665</c:v>
                </c:pt>
                <c:pt idx="83">
                  <c:v>1355.6</c:v>
                </c:pt>
                <c:pt idx="84">
                  <c:v>1329.1999999999998</c:v>
                </c:pt>
                <c:pt idx="85">
                  <c:v>1326.5333333333333</c:v>
                </c:pt>
                <c:pt idx="86">
                  <c:v>1323.2666666666669</c:v>
                </c:pt>
                <c:pt idx="87">
                  <c:v>1339.0666666666671</c:v>
                </c:pt>
                <c:pt idx="88">
                  <c:v>1338.6950999999999</c:v>
                </c:pt>
                <c:pt idx="89">
                  <c:v>1332.2666666666669</c:v>
                </c:pt>
                <c:pt idx="90">
                  <c:v>1325.5333333333333</c:v>
                </c:pt>
                <c:pt idx="91">
                  <c:v>1341.7333333333336</c:v>
                </c:pt>
                <c:pt idx="92">
                  <c:v>1374.6166666666666</c:v>
                </c:pt>
                <c:pt idx="93">
                  <c:v>1396.6666666666667</c:v>
                </c:pt>
                <c:pt idx="94">
                  <c:v>1398.1333333333334</c:v>
                </c:pt>
                <c:pt idx="95">
                  <c:v>1402.2666666666671</c:v>
                </c:pt>
                <c:pt idx="96">
                  <c:v>1397.8666666666668</c:v>
                </c:pt>
                <c:pt idx="97">
                  <c:v>1411.5318</c:v>
                </c:pt>
                <c:pt idx="98">
                  <c:v>1421.9333333333329</c:v>
                </c:pt>
                <c:pt idx="99">
                  <c:v>1401.6000000000004</c:v>
                </c:pt>
                <c:pt idx="100">
                  <c:v>1391.9333333333329</c:v>
                </c:pt>
                <c:pt idx="101">
                  <c:v>1382</c:v>
                </c:pt>
                <c:pt idx="102">
                  <c:v>1377.8129666666664</c:v>
                </c:pt>
                <c:pt idx="103">
                  <c:v>1362.7328666666665</c:v>
                </c:pt>
                <c:pt idx="104">
                  <c:v>1354.2021666666667</c:v>
                </c:pt>
                <c:pt idx="105">
                  <c:v>1356.3333333333335</c:v>
                </c:pt>
                <c:pt idx="106">
                  <c:v>1374.1333333333332</c:v>
                </c:pt>
                <c:pt idx="107">
                  <c:v>1389.0933333333328</c:v>
                </c:pt>
                <c:pt idx="108">
                  <c:v>1391.7999999999997</c:v>
                </c:pt>
                <c:pt idx="109">
                  <c:v>1383.5333333333335</c:v>
                </c:pt>
                <c:pt idx="110">
                  <c:v>1392.3999999999996</c:v>
                </c:pt>
                <c:pt idx="111">
                  <c:v>1392.5333333333328</c:v>
                </c:pt>
                <c:pt idx="112">
                  <c:v>1381.7333333333336</c:v>
                </c:pt>
                <c:pt idx="113">
                  <c:v>1364.6666666666665</c:v>
                </c:pt>
                <c:pt idx="114">
                  <c:v>1359.4666666666667</c:v>
                </c:pt>
                <c:pt idx="115">
                  <c:v>1352.7333333333336</c:v>
                </c:pt>
                <c:pt idx="116">
                  <c:v>1363.8000000000002</c:v>
                </c:pt>
                <c:pt idx="117">
                  <c:v>1380.3106000000002</c:v>
                </c:pt>
                <c:pt idx="118">
                  <c:v>1384.3819333333331</c:v>
                </c:pt>
                <c:pt idx="119">
                  <c:v>1380.0832000000003</c:v>
                </c:pt>
                <c:pt idx="120">
                  <c:v>1397.3082666666662</c:v>
                </c:pt>
                <c:pt idx="121">
                  <c:v>1414.5333333333335</c:v>
                </c:pt>
                <c:pt idx="122">
                  <c:v>1403.8666666666663</c:v>
                </c:pt>
                <c:pt idx="123">
                  <c:v>1399.7333333333333</c:v>
                </c:pt>
                <c:pt idx="124">
                  <c:v>1392.6666666666665</c:v>
                </c:pt>
                <c:pt idx="125">
                  <c:v>1388.6000000000006</c:v>
                </c:pt>
                <c:pt idx="126">
                  <c:v>1393.5333333333333</c:v>
                </c:pt>
                <c:pt idx="127">
                  <c:v>1384.9333333333329</c:v>
                </c:pt>
                <c:pt idx="128">
                  <c:v>1397.1943333333334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A7-4D5F-BF9E-F0C399026B4E}"/>
            </c:ext>
          </c:extLst>
        </c:ser>
        <c:ser>
          <c:idx val="4"/>
          <c:order val="4"/>
          <c:tx>
            <c:strRef>
              <c:f>'Fig 3_8'!$K$1</c:f>
              <c:strCache>
                <c:ptCount val="1"/>
                <c:pt idx="0">
                  <c:v>R2</c:v>
                </c:pt>
              </c:strCache>
            </c:strRef>
          </c:tx>
          <c:spPr>
            <a:ln w="28575" cap="rnd">
              <a:solidFill>
                <a:schemeClr val="accent5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'Fig 3_8'!$A$2:$A$130</c:f>
              <c:numCache>
                <c:formatCode>m/d/yyyy</c:formatCode>
                <c:ptCount val="129"/>
                <c:pt idx="0">
                  <c:v>44992</c:v>
                </c:pt>
                <c:pt idx="1">
                  <c:v>44993</c:v>
                </c:pt>
                <c:pt idx="2">
                  <c:v>44994</c:v>
                </c:pt>
                <c:pt idx="3">
                  <c:v>44995</c:v>
                </c:pt>
                <c:pt idx="4">
                  <c:v>44998</c:v>
                </c:pt>
                <c:pt idx="5">
                  <c:v>44999</c:v>
                </c:pt>
                <c:pt idx="6">
                  <c:v>45000</c:v>
                </c:pt>
                <c:pt idx="7">
                  <c:v>45001</c:v>
                </c:pt>
                <c:pt idx="8">
                  <c:v>45002</c:v>
                </c:pt>
                <c:pt idx="9">
                  <c:v>45005</c:v>
                </c:pt>
                <c:pt idx="10">
                  <c:v>45006</c:v>
                </c:pt>
                <c:pt idx="11">
                  <c:v>45007</c:v>
                </c:pt>
                <c:pt idx="12">
                  <c:v>45008</c:v>
                </c:pt>
                <c:pt idx="13">
                  <c:v>45009</c:v>
                </c:pt>
                <c:pt idx="14">
                  <c:v>45012</c:v>
                </c:pt>
                <c:pt idx="15">
                  <c:v>45013</c:v>
                </c:pt>
                <c:pt idx="16">
                  <c:v>45014</c:v>
                </c:pt>
                <c:pt idx="17">
                  <c:v>45015</c:v>
                </c:pt>
                <c:pt idx="18">
                  <c:v>45016</c:v>
                </c:pt>
                <c:pt idx="19">
                  <c:v>45019</c:v>
                </c:pt>
                <c:pt idx="20">
                  <c:v>45020</c:v>
                </c:pt>
                <c:pt idx="21">
                  <c:v>45021</c:v>
                </c:pt>
                <c:pt idx="22">
                  <c:v>45022</c:v>
                </c:pt>
                <c:pt idx="23">
                  <c:v>45027</c:v>
                </c:pt>
                <c:pt idx="24">
                  <c:v>45028</c:v>
                </c:pt>
                <c:pt idx="25">
                  <c:v>45029</c:v>
                </c:pt>
                <c:pt idx="26">
                  <c:v>45030</c:v>
                </c:pt>
                <c:pt idx="27">
                  <c:v>45033</c:v>
                </c:pt>
                <c:pt idx="28">
                  <c:v>45034</c:v>
                </c:pt>
                <c:pt idx="29">
                  <c:v>45035</c:v>
                </c:pt>
                <c:pt idx="30">
                  <c:v>45036</c:v>
                </c:pt>
                <c:pt idx="31">
                  <c:v>45037</c:v>
                </c:pt>
                <c:pt idx="32">
                  <c:v>45040</c:v>
                </c:pt>
                <c:pt idx="33">
                  <c:v>45041</c:v>
                </c:pt>
                <c:pt idx="34">
                  <c:v>45042</c:v>
                </c:pt>
                <c:pt idx="35">
                  <c:v>45043</c:v>
                </c:pt>
                <c:pt idx="36">
                  <c:v>45044</c:v>
                </c:pt>
                <c:pt idx="37">
                  <c:v>45048</c:v>
                </c:pt>
                <c:pt idx="38">
                  <c:v>45049</c:v>
                </c:pt>
                <c:pt idx="39">
                  <c:v>45050</c:v>
                </c:pt>
                <c:pt idx="40">
                  <c:v>45051</c:v>
                </c:pt>
                <c:pt idx="41">
                  <c:v>45055</c:v>
                </c:pt>
                <c:pt idx="42">
                  <c:v>45056</c:v>
                </c:pt>
                <c:pt idx="43">
                  <c:v>45057</c:v>
                </c:pt>
                <c:pt idx="44">
                  <c:v>45058</c:v>
                </c:pt>
                <c:pt idx="45">
                  <c:v>45061</c:v>
                </c:pt>
                <c:pt idx="46">
                  <c:v>45062</c:v>
                </c:pt>
                <c:pt idx="47">
                  <c:v>45063</c:v>
                </c:pt>
                <c:pt idx="48">
                  <c:v>45064</c:v>
                </c:pt>
                <c:pt idx="49">
                  <c:v>45065</c:v>
                </c:pt>
                <c:pt idx="50">
                  <c:v>45068</c:v>
                </c:pt>
                <c:pt idx="51">
                  <c:v>45069</c:v>
                </c:pt>
                <c:pt idx="52">
                  <c:v>45070</c:v>
                </c:pt>
                <c:pt idx="53">
                  <c:v>45071</c:v>
                </c:pt>
                <c:pt idx="54">
                  <c:v>45072</c:v>
                </c:pt>
                <c:pt idx="55">
                  <c:v>45076</c:v>
                </c:pt>
                <c:pt idx="56">
                  <c:v>45077</c:v>
                </c:pt>
                <c:pt idx="57">
                  <c:v>45078</c:v>
                </c:pt>
                <c:pt idx="58">
                  <c:v>45079</c:v>
                </c:pt>
                <c:pt idx="59">
                  <c:v>45082</c:v>
                </c:pt>
                <c:pt idx="60">
                  <c:v>45083</c:v>
                </c:pt>
                <c:pt idx="61">
                  <c:v>45084</c:v>
                </c:pt>
                <c:pt idx="62">
                  <c:v>45085</c:v>
                </c:pt>
                <c:pt idx="63">
                  <c:v>45086</c:v>
                </c:pt>
                <c:pt idx="64">
                  <c:v>45089</c:v>
                </c:pt>
                <c:pt idx="65">
                  <c:v>45090</c:v>
                </c:pt>
                <c:pt idx="66">
                  <c:v>45091</c:v>
                </c:pt>
                <c:pt idx="67">
                  <c:v>45092</c:v>
                </c:pt>
                <c:pt idx="68">
                  <c:v>45093</c:v>
                </c:pt>
                <c:pt idx="69">
                  <c:v>45096</c:v>
                </c:pt>
                <c:pt idx="70">
                  <c:v>45097</c:v>
                </c:pt>
                <c:pt idx="71">
                  <c:v>45098</c:v>
                </c:pt>
                <c:pt idx="72">
                  <c:v>45099</c:v>
                </c:pt>
                <c:pt idx="73">
                  <c:v>45100</c:v>
                </c:pt>
                <c:pt idx="74">
                  <c:v>45103</c:v>
                </c:pt>
                <c:pt idx="75">
                  <c:v>45104</c:v>
                </c:pt>
                <c:pt idx="76">
                  <c:v>45105</c:v>
                </c:pt>
                <c:pt idx="77">
                  <c:v>45106</c:v>
                </c:pt>
                <c:pt idx="78">
                  <c:v>45107</c:v>
                </c:pt>
                <c:pt idx="79">
                  <c:v>45110</c:v>
                </c:pt>
                <c:pt idx="80">
                  <c:v>45111</c:v>
                </c:pt>
                <c:pt idx="81">
                  <c:v>45112</c:v>
                </c:pt>
                <c:pt idx="82">
                  <c:v>45113</c:v>
                </c:pt>
                <c:pt idx="83">
                  <c:v>45114</c:v>
                </c:pt>
                <c:pt idx="84">
                  <c:v>45117</c:v>
                </c:pt>
                <c:pt idx="85">
                  <c:v>45118</c:v>
                </c:pt>
                <c:pt idx="86">
                  <c:v>45119</c:v>
                </c:pt>
                <c:pt idx="87">
                  <c:v>45120</c:v>
                </c:pt>
                <c:pt idx="88">
                  <c:v>45121</c:v>
                </c:pt>
                <c:pt idx="89">
                  <c:v>45124</c:v>
                </c:pt>
                <c:pt idx="90">
                  <c:v>45125</c:v>
                </c:pt>
                <c:pt idx="91">
                  <c:v>45126</c:v>
                </c:pt>
                <c:pt idx="92">
                  <c:v>45127</c:v>
                </c:pt>
                <c:pt idx="93">
                  <c:v>45128</c:v>
                </c:pt>
                <c:pt idx="94">
                  <c:v>45131</c:v>
                </c:pt>
                <c:pt idx="95">
                  <c:v>45132</c:v>
                </c:pt>
                <c:pt idx="96">
                  <c:v>45133</c:v>
                </c:pt>
                <c:pt idx="97">
                  <c:v>45134</c:v>
                </c:pt>
                <c:pt idx="98">
                  <c:v>45135</c:v>
                </c:pt>
                <c:pt idx="99">
                  <c:v>45138</c:v>
                </c:pt>
                <c:pt idx="100">
                  <c:v>45139</c:v>
                </c:pt>
                <c:pt idx="101">
                  <c:v>45140</c:v>
                </c:pt>
                <c:pt idx="102">
                  <c:v>45141</c:v>
                </c:pt>
                <c:pt idx="103">
                  <c:v>45142</c:v>
                </c:pt>
                <c:pt idx="104">
                  <c:v>45145</c:v>
                </c:pt>
                <c:pt idx="105">
                  <c:v>45146</c:v>
                </c:pt>
                <c:pt idx="106">
                  <c:v>45147</c:v>
                </c:pt>
                <c:pt idx="107">
                  <c:v>45148</c:v>
                </c:pt>
                <c:pt idx="108">
                  <c:v>45149</c:v>
                </c:pt>
                <c:pt idx="109">
                  <c:v>45152</c:v>
                </c:pt>
                <c:pt idx="110">
                  <c:v>45153</c:v>
                </c:pt>
                <c:pt idx="111">
                  <c:v>45154</c:v>
                </c:pt>
                <c:pt idx="112">
                  <c:v>45155</c:v>
                </c:pt>
                <c:pt idx="113">
                  <c:v>45156</c:v>
                </c:pt>
                <c:pt idx="114">
                  <c:v>45159</c:v>
                </c:pt>
                <c:pt idx="115">
                  <c:v>45160</c:v>
                </c:pt>
                <c:pt idx="116">
                  <c:v>45161</c:v>
                </c:pt>
                <c:pt idx="117">
                  <c:v>45162</c:v>
                </c:pt>
                <c:pt idx="118">
                  <c:v>45163</c:v>
                </c:pt>
                <c:pt idx="119">
                  <c:v>45166</c:v>
                </c:pt>
                <c:pt idx="120">
                  <c:v>45167</c:v>
                </c:pt>
                <c:pt idx="121">
                  <c:v>45168</c:v>
                </c:pt>
                <c:pt idx="122">
                  <c:v>45169</c:v>
                </c:pt>
                <c:pt idx="123">
                  <c:v>45170</c:v>
                </c:pt>
                <c:pt idx="124">
                  <c:v>45173</c:v>
                </c:pt>
                <c:pt idx="125">
                  <c:v>45174</c:v>
                </c:pt>
                <c:pt idx="126">
                  <c:v>45175</c:v>
                </c:pt>
                <c:pt idx="127">
                  <c:v>45176</c:v>
                </c:pt>
                <c:pt idx="128">
                  <c:v>45177</c:v>
                </c:pt>
              </c:numCache>
            </c:numRef>
          </c:cat>
          <c:val>
            <c:numRef>
              <c:f>'Fig 3_8'!$K$2:$K$130</c:f>
              <c:numCache>
                <c:formatCode>0.00</c:formatCode>
                <c:ptCount val="129"/>
                <c:pt idx="1">
                  <c:v>1464.8666666666666</c:v>
                </c:pt>
                <c:pt idx="2">
                  <c:v>1441.6</c:v>
                </c:pt>
                <c:pt idx="3">
                  <c:v>1435.1333333333334</c:v>
                </c:pt>
                <c:pt idx="4">
                  <c:v>1424.7333333333333</c:v>
                </c:pt>
                <c:pt idx="5">
                  <c:v>1408.7333333333331</c:v>
                </c:pt>
                <c:pt idx="6">
                  <c:v>1401.2</c:v>
                </c:pt>
                <c:pt idx="7">
                  <c:v>1399.2666666666667</c:v>
                </c:pt>
                <c:pt idx="8">
                  <c:v>1404.4666666666665</c:v>
                </c:pt>
                <c:pt idx="9">
                  <c:v>1422.6666666666667</c:v>
                </c:pt>
                <c:pt idx="10">
                  <c:v>1434.5333333333333</c:v>
                </c:pt>
                <c:pt idx="11">
                  <c:v>1443.0666666666664</c:v>
                </c:pt>
                <c:pt idx="12">
                  <c:v>1452.0666666666666</c:v>
                </c:pt>
                <c:pt idx="13">
                  <c:v>1458.6000000000001</c:v>
                </c:pt>
                <c:pt idx="14">
                  <c:v>1454.2133333333331</c:v>
                </c:pt>
                <c:pt idx="15">
                  <c:v>1433.6986666666667</c:v>
                </c:pt>
                <c:pt idx="16">
                  <c:v>1444.1999999999998</c:v>
                </c:pt>
                <c:pt idx="17">
                  <c:v>1432.8666666666668</c:v>
                </c:pt>
                <c:pt idx="18">
                  <c:v>1427.0658666666666</c:v>
                </c:pt>
                <c:pt idx="19">
                  <c:v>1447.8000000000002</c:v>
                </c:pt>
                <c:pt idx="20">
                  <c:v>1451.4000000000003</c:v>
                </c:pt>
                <c:pt idx="21">
                  <c:v>1471.7</c:v>
                </c:pt>
                <c:pt idx="22">
                  <c:v>1517.3333333333333</c:v>
                </c:pt>
                <c:pt idx="23">
                  <c:v>1553.9333333333336</c:v>
                </c:pt>
                <c:pt idx="24">
                  <c:v>1538.1333333333334</c:v>
                </c:pt>
                <c:pt idx="25">
                  <c:v>1534.7333333333333</c:v>
                </c:pt>
                <c:pt idx="26">
                  <c:v>1535.3333333333335</c:v>
                </c:pt>
                <c:pt idx="27">
                  <c:v>1540.8666666666666</c:v>
                </c:pt>
                <c:pt idx="28">
                  <c:v>1531.6439999999998</c:v>
                </c:pt>
                <c:pt idx="29">
                  <c:v>1529.0666666666666</c:v>
                </c:pt>
                <c:pt idx="30">
                  <c:v>1499.666666666667</c:v>
                </c:pt>
                <c:pt idx="31">
                  <c:v>1488.5333333333333</c:v>
                </c:pt>
                <c:pt idx="32">
                  <c:v>1496.1333333333334</c:v>
                </c:pt>
                <c:pt idx="33">
                  <c:v>1487.7333333333333</c:v>
                </c:pt>
                <c:pt idx="34">
                  <c:v>1529.6083999999998</c:v>
                </c:pt>
                <c:pt idx="35">
                  <c:v>1551</c:v>
                </c:pt>
                <c:pt idx="36">
                  <c:v>1493.6666666666667</c:v>
                </c:pt>
                <c:pt idx="37">
                  <c:v>1459.2666666666664</c:v>
                </c:pt>
                <c:pt idx="38">
                  <c:v>1481.2</c:v>
                </c:pt>
                <c:pt idx="39">
                  <c:v>1486.9946666666665</c:v>
                </c:pt>
                <c:pt idx="40">
                  <c:v>1484.8666666666666</c:v>
                </c:pt>
                <c:pt idx="41">
                  <c:v>1484.9333333333334</c:v>
                </c:pt>
                <c:pt idx="42">
                  <c:v>1486.4666666666665</c:v>
                </c:pt>
                <c:pt idx="43">
                  <c:v>1453.0666666666668</c:v>
                </c:pt>
                <c:pt idx="44">
                  <c:v>1471.6</c:v>
                </c:pt>
                <c:pt idx="45">
                  <c:v>1506.6515999999999</c:v>
                </c:pt>
                <c:pt idx="46">
                  <c:v>1491.2667333333334</c:v>
                </c:pt>
                <c:pt idx="47">
                  <c:v>1483.8666666666666</c:v>
                </c:pt>
                <c:pt idx="48">
                  <c:v>1485.0666666666668</c:v>
                </c:pt>
                <c:pt idx="49">
                  <c:v>1451.4000000000003</c:v>
                </c:pt>
                <c:pt idx="50">
                  <c:v>1441.2239999999999</c:v>
                </c:pt>
                <c:pt idx="51">
                  <c:v>1444.7333333333336</c:v>
                </c:pt>
                <c:pt idx="52">
                  <c:v>1449.9333333333334</c:v>
                </c:pt>
                <c:pt idx="53">
                  <c:v>1432.8</c:v>
                </c:pt>
                <c:pt idx="54">
                  <c:v>1423.5333333333333</c:v>
                </c:pt>
                <c:pt idx="55">
                  <c:v>1411.5333333333331</c:v>
                </c:pt>
                <c:pt idx="56">
                  <c:v>1424.0666666666668</c:v>
                </c:pt>
                <c:pt idx="57">
                  <c:v>1369.0666666666668</c:v>
                </c:pt>
                <c:pt idx="58">
                  <c:v>1370.7999999999997</c:v>
                </c:pt>
                <c:pt idx="59">
                  <c:v>1390.9493333333332</c:v>
                </c:pt>
                <c:pt idx="60">
                  <c:v>1393.3285333333333</c:v>
                </c:pt>
                <c:pt idx="61">
                  <c:v>1410.8389333333332</c:v>
                </c:pt>
                <c:pt idx="62">
                  <c:v>1410.7294666666669</c:v>
                </c:pt>
                <c:pt idx="63">
                  <c:v>1390.5333333333331</c:v>
                </c:pt>
                <c:pt idx="64">
                  <c:v>1394.9333333333336</c:v>
                </c:pt>
                <c:pt idx="65">
                  <c:v>1401.1573333333331</c:v>
                </c:pt>
                <c:pt idx="66">
                  <c:v>1380.6000000000004</c:v>
                </c:pt>
                <c:pt idx="67">
                  <c:v>1383.2666666666667</c:v>
                </c:pt>
                <c:pt idx="68">
                  <c:v>1398.8001333333334</c:v>
                </c:pt>
                <c:pt idx="69">
                  <c:v>1405.1866666666663</c:v>
                </c:pt>
                <c:pt idx="70">
                  <c:v>1392.0666666666668</c:v>
                </c:pt>
                <c:pt idx="71">
                  <c:v>1384.5333333333333</c:v>
                </c:pt>
                <c:pt idx="72">
                  <c:v>1396.0666666666666</c:v>
                </c:pt>
                <c:pt idx="73">
                  <c:v>1378.2</c:v>
                </c:pt>
                <c:pt idx="74">
                  <c:v>1478.8909333333334</c:v>
                </c:pt>
                <c:pt idx="75">
                  <c:v>1446.2</c:v>
                </c:pt>
                <c:pt idx="76">
                  <c:v>1441.8</c:v>
                </c:pt>
                <c:pt idx="77">
                  <c:v>1419.4666666666665</c:v>
                </c:pt>
                <c:pt idx="78">
                  <c:v>1420</c:v>
                </c:pt>
                <c:pt idx="79">
                  <c:v>1417.4666666666667</c:v>
                </c:pt>
                <c:pt idx="80">
                  <c:v>1413.1333333333332</c:v>
                </c:pt>
                <c:pt idx="81">
                  <c:v>1403.6666666666665</c:v>
                </c:pt>
                <c:pt idx="82">
                  <c:v>1384.7333333333333</c:v>
                </c:pt>
                <c:pt idx="83">
                  <c:v>1374.3999999999999</c:v>
                </c:pt>
                <c:pt idx="84">
                  <c:v>1342.3999999999999</c:v>
                </c:pt>
                <c:pt idx="85">
                  <c:v>1336.4666666666667</c:v>
                </c:pt>
                <c:pt idx="86">
                  <c:v>1328.5333333333335</c:v>
                </c:pt>
                <c:pt idx="87">
                  <c:v>1346.3333333333335</c:v>
                </c:pt>
                <c:pt idx="88">
                  <c:v>1347.3901999999998</c:v>
                </c:pt>
                <c:pt idx="89">
                  <c:v>1344.3333333333335</c:v>
                </c:pt>
                <c:pt idx="90">
                  <c:v>1332.4666666666667</c:v>
                </c:pt>
                <c:pt idx="91">
                  <c:v>1350.8666666666668</c:v>
                </c:pt>
                <c:pt idx="92">
                  <c:v>1388.8333333333333</c:v>
                </c:pt>
                <c:pt idx="93">
                  <c:v>1406.1333333333334</c:v>
                </c:pt>
                <c:pt idx="94">
                  <c:v>1408.0666666666666</c:v>
                </c:pt>
                <c:pt idx="95">
                  <c:v>1408.7333333333336</c:v>
                </c:pt>
                <c:pt idx="96">
                  <c:v>1402.7333333333333</c:v>
                </c:pt>
                <c:pt idx="97">
                  <c:v>1437.6635999999999</c:v>
                </c:pt>
                <c:pt idx="98">
                  <c:v>1438.2666666666664</c:v>
                </c:pt>
                <c:pt idx="99">
                  <c:v>1420.2000000000003</c:v>
                </c:pt>
                <c:pt idx="100">
                  <c:v>1399.2666666666664</c:v>
                </c:pt>
                <c:pt idx="101">
                  <c:v>1392.4</c:v>
                </c:pt>
                <c:pt idx="102">
                  <c:v>1388.2259333333332</c:v>
                </c:pt>
                <c:pt idx="103">
                  <c:v>1380.0657333333331</c:v>
                </c:pt>
                <c:pt idx="104">
                  <c:v>1361.4043333333334</c:v>
                </c:pt>
                <c:pt idx="105">
                  <c:v>1360.4666666666667</c:v>
                </c:pt>
                <c:pt idx="106">
                  <c:v>1383.2666666666667</c:v>
                </c:pt>
                <c:pt idx="107">
                  <c:v>1394.5866666666664</c:v>
                </c:pt>
                <c:pt idx="108">
                  <c:v>1395.9999999999998</c:v>
                </c:pt>
                <c:pt idx="109">
                  <c:v>1396.0666666666668</c:v>
                </c:pt>
                <c:pt idx="110">
                  <c:v>1398.7999999999997</c:v>
                </c:pt>
                <c:pt idx="111">
                  <c:v>1407.8666666666663</c:v>
                </c:pt>
                <c:pt idx="112">
                  <c:v>1392.8666666666668</c:v>
                </c:pt>
                <c:pt idx="113">
                  <c:v>1371.5333333333333</c:v>
                </c:pt>
                <c:pt idx="114">
                  <c:v>1369.9333333333334</c:v>
                </c:pt>
                <c:pt idx="115">
                  <c:v>1358.0666666666668</c:v>
                </c:pt>
                <c:pt idx="116">
                  <c:v>1370.6000000000001</c:v>
                </c:pt>
                <c:pt idx="117">
                  <c:v>1395.8212000000001</c:v>
                </c:pt>
                <c:pt idx="118">
                  <c:v>1397.1638666666665</c:v>
                </c:pt>
                <c:pt idx="119">
                  <c:v>1386.1664000000001</c:v>
                </c:pt>
                <c:pt idx="120">
                  <c:v>1408.716533333333</c:v>
                </c:pt>
                <c:pt idx="121">
                  <c:v>1431.2666666666669</c:v>
                </c:pt>
                <c:pt idx="122">
                  <c:v>1410.1333333333332</c:v>
                </c:pt>
                <c:pt idx="123">
                  <c:v>1410.6666666666667</c:v>
                </c:pt>
                <c:pt idx="124">
                  <c:v>1397.7333333333333</c:v>
                </c:pt>
                <c:pt idx="125">
                  <c:v>1403.6000000000004</c:v>
                </c:pt>
                <c:pt idx="126">
                  <c:v>1405.6666666666667</c:v>
                </c:pt>
                <c:pt idx="127">
                  <c:v>1393.2666666666664</c:v>
                </c:pt>
                <c:pt idx="128">
                  <c:v>1406.1886666666667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3A7-4D5F-BF9E-F0C399026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2108799"/>
        <c:axId val="1501740559"/>
      </c:lineChart>
      <c:dateAx>
        <c:axId val="1662108799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1740559"/>
        <c:crosses val="autoZero"/>
        <c:auto val="1"/>
        <c:lblOffset val="100"/>
        <c:baseTimeUnit val="days"/>
      </c:dateAx>
      <c:valAx>
        <c:axId val="1501740559"/>
        <c:scaling>
          <c:orientation val="minMax"/>
          <c:max val="1550"/>
          <c:min val="1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21087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GSK Close Prices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 3_8'!$E$1</c:f>
              <c:strCache>
                <c:ptCount val="1"/>
                <c:pt idx="0">
                  <c:v>Close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 3_8'!$A$2:$A$130</c:f>
              <c:numCache>
                <c:formatCode>m/d/yyyy</c:formatCode>
                <c:ptCount val="129"/>
                <c:pt idx="0">
                  <c:v>44992</c:v>
                </c:pt>
                <c:pt idx="1">
                  <c:v>44993</c:v>
                </c:pt>
                <c:pt idx="2">
                  <c:v>44994</c:v>
                </c:pt>
                <c:pt idx="3">
                  <c:v>44995</c:v>
                </c:pt>
                <c:pt idx="4">
                  <c:v>44998</c:v>
                </c:pt>
                <c:pt idx="5">
                  <c:v>44999</c:v>
                </c:pt>
                <c:pt idx="6">
                  <c:v>45000</c:v>
                </c:pt>
                <c:pt idx="7">
                  <c:v>45001</c:v>
                </c:pt>
                <c:pt idx="8">
                  <c:v>45002</c:v>
                </c:pt>
                <c:pt idx="9">
                  <c:v>45005</c:v>
                </c:pt>
                <c:pt idx="10">
                  <c:v>45006</c:v>
                </c:pt>
                <c:pt idx="11">
                  <c:v>45007</c:v>
                </c:pt>
                <c:pt idx="12">
                  <c:v>45008</c:v>
                </c:pt>
                <c:pt idx="13">
                  <c:v>45009</c:v>
                </c:pt>
                <c:pt idx="14">
                  <c:v>45012</c:v>
                </c:pt>
                <c:pt idx="15">
                  <c:v>45013</c:v>
                </c:pt>
                <c:pt idx="16">
                  <c:v>45014</c:v>
                </c:pt>
                <c:pt idx="17">
                  <c:v>45015</c:v>
                </c:pt>
                <c:pt idx="18">
                  <c:v>45016</c:v>
                </c:pt>
                <c:pt idx="19">
                  <c:v>45019</c:v>
                </c:pt>
                <c:pt idx="20">
                  <c:v>45020</c:v>
                </c:pt>
                <c:pt idx="21">
                  <c:v>45021</c:v>
                </c:pt>
                <c:pt idx="22">
                  <c:v>45022</c:v>
                </c:pt>
                <c:pt idx="23">
                  <c:v>45027</c:v>
                </c:pt>
                <c:pt idx="24">
                  <c:v>45028</c:v>
                </c:pt>
                <c:pt idx="25">
                  <c:v>45029</c:v>
                </c:pt>
                <c:pt idx="26">
                  <c:v>45030</c:v>
                </c:pt>
                <c:pt idx="27">
                  <c:v>45033</c:v>
                </c:pt>
                <c:pt idx="28">
                  <c:v>45034</c:v>
                </c:pt>
                <c:pt idx="29">
                  <c:v>45035</c:v>
                </c:pt>
                <c:pt idx="30">
                  <c:v>45036</c:v>
                </c:pt>
                <c:pt idx="31">
                  <c:v>45037</c:v>
                </c:pt>
                <c:pt idx="32">
                  <c:v>45040</c:v>
                </c:pt>
                <c:pt idx="33">
                  <c:v>45041</c:v>
                </c:pt>
                <c:pt idx="34">
                  <c:v>45042</c:v>
                </c:pt>
                <c:pt idx="35">
                  <c:v>45043</c:v>
                </c:pt>
                <c:pt idx="36">
                  <c:v>45044</c:v>
                </c:pt>
                <c:pt idx="37">
                  <c:v>45048</c:v>
                </c:pt>
                <c:pt idx="38">
                  <c:v>45049</c:v>
                </c:pt>
                <c:pt idx="39">
                  <c:v>45050</c:v>
                </c:pt>
                <c:pt idx="40">
                  <c:v>45051</c:v>
                </c:pt>
                <c:pt idx="41">
                  <c:v>45055</c:v>
                </c:pt>
                <c:pt idx="42">
                  <c:v>45056</c:v>
                </c:pt>
                <c:pt idx="43">
                  <c:v>45057</c:v>
                </c:pt>
                <c:pt idx="44">
                  <c:v>45058</c:v>
                </c:pt>
                <c:pt idx="45">
                  <c:v>45061</c:v>
                </c:pt>
                <c:pt idx="46">
                  <c:v>45062</c:v>
                </c:pt>
                <c:pt idx="47">
                  <c:v>45063</c:v>
                </c:pt>
                <c:pt idx="48">
                  <c:v>45064</c:v>
                </c:pt>
                <c:pt idx="49">
                  <c:v>45065</c:v>
                </c:pt>
                <c:pt idx="50">
                  <c:v>45068</c:v>
                </c:pt>
                <c:pt idx="51">
                  <c:v>45069</c:v>
                </c:pt>
                <c:pt idx="52">
                  <c:v>45070</c:v>
                </c:pt>
                <c:pt idx="53">
                  <c:v>45071</c:v>
                </c:pt>
                <c:pt idx="54">
                  <c:v>45072</c:v>
                </c:pt>
                <c:pt idx="55">
                  <c:v>45076</c:v>
                </c:pt>
                <c:pt idx="56">
                  <c:v>45077</c:v>
                </c:pt>
                <c:pt idx="57">
                  <c:v>45078</c:v>
                </c:pt>
                <c:pt idx="58">
                  <c:v>45079</c:v>
                </c:pt>
                <c:pt idx="59">
                  <c:v>45082</c:v>
                </c:pt>
                <c:pt idx="60">
                  <c:v>45083</c:v>
                </c:pt>
                <c:pt idx="61">
                  <c:v>45084</c:v>
                </c:pt>
                <c:pt idx="62">
                  <c:v>45085</c:v>
                </c:pt>
                <c:pt idx="63">
                  <c:v>45086</c:v>
                </c:pt>
                <c:pt idx="64">
                  <c:v>45089</c:v>
                </c:pt>
                <c:pt idx="65">
                  <c:v>45090</c:v>
                </c:pt>
                <c:pt idx="66">
                  <c:v>45091</c:v>
                </c:pt>
                <c:pt idx="67">
                  <c:v>45092</c:v>
                </c:pt>
                <c:pt idx="68">
                  <c:v>45093</c:v>
                </c:pt>
                <c:pt idx="69">
                  <c:v>45096</c:v>
                </c:pt>
                <c:pt idx="70">
                  <c:v>45097</c:v>
                </c:pt>
                <c:pt idx="71">
                  <c:v>45098</c:v>
                </c:pt>
                <c:pt idx="72">
                  <c:v>45099</c:v>
                </c:pt>
                <c:pt idx="73">
                  <c:v>45100</c:v>
                </c:pt>
                <c:pt idx="74">
                  <c:v>45103</c:v>
                </c:pt>
                <c:pt idx="75">
                  <c:v>45104</c:v>
                </c:pt>
                <c:pt idx="76">
                  <c:v>45105</c:v>
                </c:pt>
                <c:pt idx="77">
                  <c:v>45106</c:v>
                </c:pt>
                <c:pt idx="78">
                  <c:v>45107</c:v>
                </c:pt>
                <c:pt idx="79">
                  <c:v>45110</c:v>
                </c:pt>
                <c:pt idx="80">
                  <c:v>45111</c:v>
                </c:pt>
                <c:pt idx="81">
                  <c:v>45112</c:v>
                </c:pt>
                <c:pt idx="82">
                  <c:v>45113</c:v>
                </c:pt>
                <c:pt idx="83">
                  <c:v>45114</c:v>
                </c:pt>
                <c:pt idx="84">
                  <c:v>45117</c:v>
                </c:pt>
                <c:pt idx="85">
                  <c:v>45118</c:v>
                </c:pt>
                <c:pt idx="86">
                  <c:v>45119</c:v>
                </c:pt>
                <c:pt idx="87">
                  <c:v>45120</c:v>
                </c:pt>
                <c:pt idx="88">
                  <c:v>45121</c:v>
                </c:pt>
                <c:pt idx="89">
                  <c:v>45124</c:v>
                </c:pt>
                <c:pt idx="90">
                  <c:v>45125</c:v>
                </c:pt>
                <c:pt idx="91">
                  <c:v>45126</c:v>
                </c:pt>
                <c:pt idx="92">
                  <c:v>45127</c:v>
                </c:pt>
                <c:pt idx="93">
                  <c:v>45128</c:v>
                </c:pt>
                <c:pt idx="94">
                  <c:v>45131</c:v>
                </c:pt>
                <c:pt idx="95">
                  <c:v>45132</c:v>
                </c:pt>
                <c:pt idx="96">
                  <c:v>45133</c:v>
                </c:pt>
                <c:pt idx="97">
                  <c:v>45134</c:v>
                </c:pt>
                <c:pt idx="98">
                  <c:v>45135</c:v>
                </c:pt>
                <c:pt idx="99">
                  <c:v>45138</c:v>
                </c:pt>
                <c:pt idx="100">
                  <c:v>45139</c:v>
                </c:pt>
                <c:pt idx="101">
                  <c:v>45140</c:v>
                </c:pt>
                <c:pt idx="102">
                  <c:v>45141</c:v>
                </c:pt>
                <c:pt idx="103">
                  <c:v>45142</c:v>
                </c:pt>
                <c:pt idx="104">
                  <c:v>45145</c:v>
                </c:pt>
                <c:pt idx="105">
                  <c:v>45146</c:v>
                </c:pt>
                <c:pt idx="106">
                  <c:v>45147</c:v>
                </c:pt>
                <c:pt idx="107">
                  <c:v>45148</c:v>
                </c:pt>
                <c:pt idx="108">
                  <c:v>45149</c:v>
                </c:pt>
                <c:pt idx="109">
                  <c:v>45152</c:v>
                </c:pt>
                <c:pt idx="110">
                  <c:v>45153</c:v>
                </c:pt>
                <c:pt idx="111">
                  <c:v>45154</c:v>
                </c:pt>
                <c:pt idx="112">
                  <c:v>45155</c:v>
                </c:pt>
                <c:pt idx="113">
                  <c:v>45156</c:v>
                </c:pt>
                <c:pt idx="114">
                  <c:v>45159</c:v>
                </c:pt>
                <c:pt idx="115">
                  <c:v>45160</c:v>
                </c:pt>
                <c:pt idx="116">
                  <c:v>45161</c:v>
                </c:pt>
                <c:pt idx="117">
                  <c:v>45162</c:v>
                </c:pt>
                <c:pt idx="118">
                  <c:v>45163</c:v>
                </c:pt>
                <c:pt idx="119">
                  <c:v>45166</c:v>
                </c:pt>
                <c:pt idx="120">
                  <c:v>45167</c:v>
                </c:pt>
                <c:pt idx="121">
                  <c:v>45168</c:v>
                </c:pt>
                <c:pt idx="122">
                  <c:v>45169</c:v>
                </c:pt>
                <c:pt idx="123">
                  <c:v>45170</c:v>
                </c:pt>
                <c:pt idx="124">
                  <c:v>45173</c:v>
                </c:pt>
                <c:pt idx="125">
                  <c:v>45174</c:v>
                </c:pt>
                <c:pt idx="126">
                  <c:v>45175</c:v>
                </c:pt>
                <c:pt idx="127">
                  <c:v>45176</c:v>
                </c:pt>
                <c:pt idx="128">
                  <c:v>45177</c:v>
                </c:pt>
              </c:numCache>
            </c:numRef>
          </c:cat>
          <c:val>
            <c:numRef>
              <c:f>'Fig 3_8'!$E$2:$E$130</c:f>
              <c:numCache>
                <c:formatCode>_(* #,##0.00_);_(* \(#,##0.00\);_(* "-"??_);_(@_)</c:formatCode>
                <c:ptCount val="129"/>
                <c:pt idx="0">
                  <c:v>1441.8</c:v>
                </c:pt>
                <c:pt idx="1">
                  <c:v>1422.4</c:v>
                </c:pt>
                <c:pt idx="2">
                  <c:v>1412.2</c:v>
                </c:pt>
                <c:pt idx="3">
                  <c:v>1398.6</c:v>
                </c:pt>
                <c:pt idx="4">
                  <c:v>1376.6</c:v>
                </c:pt>
                <c:pt idx="5">
                  <c:v>1380.4</c:v>
                </c:pt>
                <c:pt idx="6">
                  <c:v>1381.4</c:v>
                </c:pt>
                <c:pt idx="7">
                  <c:v>1387</c:v>
                </c:pt>
                <c:pt idx="8">
                  <c:v>1400.8</c:v>
                </c:pt>
                <c:pt idx="9">
                  <c:v>1414</c:v>
                </c:pt>
                <c:pt idx="10">
                  <c:v>1428</c:v>
                </c:pt>
                <c:pt idx="11">
                  <c:v>1438.2</c:v>
                </c:pt>
                <c:pt idx="12">
                  <c:v>1437.8</c:v>
                </c:pt>
                <c:pt idx="13">
                  <c:v>1401.2</c:v>
                </c:pt>
                <c:pt idx="14">
                  <c:v>1423.6</c:v>
                </c:pt>
                <c:pt idx="15">
                  <c:v>1421</c:v>
                </c:pt>
                <c:pt idx="16">
                  <c:v>1420.6</c:v>
                </c:pt>
                <c:pt idx="17">
                  <c:v>1420</c:v>
                </c:pt>
                <c:pt idx="18">
                  <c:v>1429</c:v>
                </c:pt>
                <c:pt idx="19">
                  <c:v>1439.4</c:v>
                </c:pt>
                <c:pt idx="20">
                  <c:v>1449</c:v>
                </c:pt>
                <c:pt idx="21">
                  <c:v>1487.2</c:v>
                </c:pt>
                <c:pt idx="22">
                  <c:v>1523</c:v>
                </c:pt>
                <c:pt idx="23">
                  <c:v>1506.4</c:v>
                </c:pt>
                <c:pt idx="24">
                  <c:v>1512.6</c:v>
                </c:pt>
                <c:pt idx="25">
                  <c:v>1522.4</c:v>
                </c:pt>
                <c:pt idx="26">
                  <c:v>1515</c:v>
                </c:pt>
                <c:pt idx="27">
                  <c:v>1511.8</c:v>
                </c:pt>
                <c:pt idx="28">
                  <c:v>1484</c:v>
                </c:pt>
                <c:pt idx="29">
                  <c:v>1485.8</c:v>
                </c:pt>
                <c:pt idx="30">
                  <c:v>1470.8</c:v>
                </c:pt>
                <c:pt idx="31">
                  <c:v>1471.2</c:v>
                </c:pt>
                <c:pt idx="32">
                  <c:v>1474</c:v>
                </c:pt>
                <c:pt idx="33">
                  <c:v>1500.2</c:v>
                </c:pt>
                <c:pt idx="34">
                  <c:v>1442.2</c:v>
                </c:pt>
                <c:pt idx="35">
                  <c:v>1437</c:v>
                </c:pt>
                <c:pt idx="36">
                  <c:v>1441</c:v>
                </c:pt>
                <c:pt idx="37">
                  <c:v>1455.2</c:v>
                </c:pt>
                <c:pt idx="38">
                  <c:v>1470.6</c:v>
                </c:pt>
                <c:pt idx="39">
                  <c:v>1466.2</c:v>
                </c:pt>
                <c:pt idx="40">
                  <c:v>1462.4</c:v>
                </c:pt>
                <c:pt idx="41">
                  <c:v>1446.2</c:v>
                </c:pt>
                <c:pt idx="42">
                  <c:v>1436.4</c:v>
                </c:pt>
                <c:pt idx="43">
                  <c:v>1444.8</c:v>
                </c:pt>
                <c:pt idx="44">
                  <c:v>1470.2</c:v>
                </c:pt>
                <c:pt idx="45">
                  <c:v>1469.6</c:v>
                </c:pt>
                <c:pt idx="46">
                  <c:v>1466</c:v>
                </c:pt>
                <c:pt idx="47">
                  <c:v>1442.4</c:v>
                </c:pt>
                <c:pt idx="48">
                  <c:v>1423.8</c:v>
                </c:pt>
                <c:pt idx="49">
                  <c:v>1423.8</c:v>
                </c:pt>
                <c:pt idx="50">
                  <c:v>1425.8</c:v>
                </c:pt>
                <c:pt idx="51">
                  <c:v>1430.2</c:v>
                </c:pt>
                <c:pt idx="52">
                  <c:v>1408.8</c:v>
                </c:pt>
                <c:pt idx="53">
                  <c:v>1384.6</c:v>
                </c:pt>
                <c:pt idx="54">
                  <c:v>1392.2</c:v>
                </c:pt>
                <c:pt idx="55">
                  <c:v>1371</c:v>
                </c:pt>
                <c:pt idx="56">
                  <c:v>1346.4</c:v>
                </c:pt>
                <c:pt idx="57">
                  <c:v>1347.6</c:v>
                </c:pt>
                <c:pt idx="58">
                  <c:v>1367.6</c:v>
                </c:pt>
                <c:pt idx="59">
                  <c:v>1382</c:v>
                </c:pt>
                <c:pt idx="60">
                  <c:v>1391.4</c:v>
                </c:pt>
                <c:pt idx="61">
                  <c:v>1376.2</c:v>
                </c:pt>
                <c:pt idx="62">
                  <c:v>1375.2</c:v>
                </c:pt>
                <c:pt idx="63">
                  <c:v>1378</c:v>
                </c:pt>
                <c:pt idx="64">
                  <c:v>1373.8</c:v>
                </c:pt>
                <c:pt idx="65">
                  <c:v>1366.6</c:v>
                </c:pt>
                <c:pt idx="66">
                  <c:v>1363.4</c:v>
                </c:pt>
                <c:pt idx="67">
                  <c:v>1374.8</c:v>
                </c:pt>
                <c:pt idx="68">
                  <c:v>1364.6</c:v>
                </c:pt>
                <c:pt idx="69">
                  <c:v>1351.8</c:v>
                </c:pt>
                <c:pt idx="70">
                  <c:v>1361.6</c:v>
                </c:pt>
                <c:pt idx="71">
                  <c:v>1371.8</c:v>
                </c:pt>
                <c:pt idx="72">
                  <c:v>1359</c:v>
                </c:pt>
                <c:pt idx="73">
                  <c:v>1425.2</c:v>
                </c:pt>
                <c:pt idx="74">
                  <c:v>1419.8</c:v>
                </c:pt>
                <c:pt idx="75">
                  <c:v>1402.2</c:v>
                </c:pt>
                <c:pt idx="76">
                  <c:v>1402.4</c:v>
                </c:pt>
                <c:pt idx="77">
                  <c:v>1394</c:v>
                </c:pt>
                <c:pt idx="78">
                  <c:v>1388.8</c:v>
                </c:pt>
                <c:pt idx="79">
                  <c:v>1386.6</c:v>
                </c:pt>
                <c:pt idx="80">
                  <c:v>1379</c:v>
                </c:pt>
                <c:pt idx="81">
                  <c:v>1366.6</c:v>
                </c:pt>
                <c:pt idx="82">
                  <c:v>1336.8</c:v>
                </c:pt>
                <c:pt idx="83">
                  <c:v>1316</c:v>
                </c:pt>
                <c:pt idx="84">
                  <c:v>1316.6</c:v>
                </c:pt>
                <c:pt idx="85">
                  <c:v>1318</c:v>
                </c:pt>
                <c:pt idx="86">
                  <c:v>1331.8</c:v>
                </c:pt>
                <c:pt idx="87">
                  <c:v>1330</c:v>
                </c:pt>
                <c:pt idx="88">
                  <c:v>1320.2</c:v>
                </c:pt>
                <c:pt idx="89">
                  <c:v>1318.6</c:v>
                </c:pt>
                <c:pt idx="90">
                  <c:v>1332.6</c:v>
                </c:pt>
                <c:pt idx="91">
                  <c:v>1360.4</c:v>
                </c:pt>
                <c:pt idx="92">
                  <c:v>1387.2</c:v>
                </c:pt>
                <c:pt idx="93">
                  <c:v>1388.2</c:v>
                </c:pt>
                <c:pt idx="94">
                  <c:v>1395.8</c:v>
                </c:pt>
                <c:pt idx="95">
                  <c:v>1393</c:v>
                </c:pt>
                <c:pt idx="96">
                  <c:v>1385.4</c:v>
                </c:pt>
                <c:pt idx="97">
                  <c:v>1405.6</c:v>
                </c:pt>
                <c:pt idx="98">
                  <c:v>1383</c:v>
                </c:pt>
                <c:pt idx="99">
                  <c:v>1384.6</c:v>
                </c:pt>
                <c:pt idx="100">
                  <c:v>1371.6</c:v>
                </c:pt>
                <c:pt idx="101">
                  <c:v>1367.4</c:v>
                </c:pt>
                <c:pt idx="102">
                  <c:v>1345.4</c:v>
                </c:pt>
                <c:pt idx="103">
                  <c:v>1347</c:v>
                </c:pt>
                <c:pt idx="104">
                  <c:v>1352.2</c:v>
                </c:pt>
                <c:pt idx="105">
                  <c:v>1365</c:v>
                </c:pt>
                <c:pt idx="106">
                  <c:v>1383.6</c:v>
                </c:pt>
                <c:pt idx="107">
                  <c:v>1387.6</c:v>
                </c:pt>
                <c:pt idx="108">
                  <c:v>1371</c:v>
                </c:pt>
                <c:pt idx="109">
                  <c:v>1386</c:v>
                </c:pt>
                <c:pt idx="110">
                  <c:v>1377.2</c:v>
                </c:pt>
                <c:pt idx="111">
                  <c:v>1370.6</c:v>
                </c:pt>
                <c:pt idx="112">
                  <c:v>1357.8</c:v>
                </c:pt>
                <c:pt idx="113">
                  <c:v>1349</c:v>
                </c:pt>
                <c:pt idx="114">
                  <c:v>1347.4</c:v>
                </c:pt>
                <c:pt idx="115">
                  <c:v>1357</c:v>
                </c:pt>
                <c:pt idx="116">
                  <c:v>1364.8</c:v>
                </c:pt>
                <c:pt idx="117">
                  <c:v>1371.6</c:v>
                </c:pt>
                <c:pt idx="118">
                  <c:v>1374</c:v>
                </c:pt>
                <c:pt idx="119" formatCode="General">
                  <c:v>1385.9</c:v>
                </c:pt>
                <c:pt idx="120">
                  <c:v>1397.8</c:v>
                </c:pt>
                <c:pt idx="121">
                  <c:v>1397.6</c:v>
                </c:pt>
                <c:pt idx="122">
                  <c:v>1388.8</c:v>
                </c:pt>
                <c:pt idx="123">
                  <c:v>1387.6</c:v>
                </c:pt>
                <c:pt idx="124">
                  <c:v>1373.6</c:v>
                </c:pt>
                <c:pt idx="125">
                  <c:v>1381.4</c:v>
                </c:pt>
                <c:pt idx="126">
                  <c:v>1376.6</c:v>
                </c:pt>
                <c:pt idx="127">
                  <c:v>1388.2</c:v>
                </c:pt>
                <c:pt idx="128">
                  <c:v>1444.2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D0-42A5-8C23-A8ABE171D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36675455"/>
        <c:axId val="1731879295"/>
      </c:lineChart>
      <c:dateAx>
        <c:axId val="1636675455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1879295"/>
        <c:crosses val="autoZero"/>
        <c:auto val="1"/>
        <c:lblOffset val="100"/>
        <c:baseTimeUnit val="days"/>
      </c:dateAx>
      <c:valAx>
        <c:axId val="17318792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6675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GSK Close Prices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 3_8'!$E$1</c:f>
              <c:strCache>
                <c:ptCount val="1"/>
                <c:pt idx="0">
                  <c:v>Close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 3_8'!$A$2:$A$130</c:f>
              <c:numCache>
                <c:formatCode>m/d/yyyy</c:formatCode>
                <c:ptCount val="129"/>
                <c:pt idx="0">
                  <c:v>44992</c:v>
                </c:pt>
                <c:pt idx="1">
                  <c:v>44993</c:v>
                </c:pt>
                <c:pt idx="2">
                  <c:v>44994</c:v>
                </c:pt>
                <c:pt idx="3">
                  <c:v>44995</c:v>
                </c:pt>
                <c:pt idx="4">
                  <c:v>44998</c:v>
                </c:pt>
                <c:pt idx="5">
                  <c:v>44999</c:v>
                </c:pt>
                <c:pt idx="6">
                  <c:v>45000</c:v>
                </c:pt>
                <c:pt idx="7">
                  <c:v>45001</c:v>
                </c:pt>
                <c:pt idx="8">
                  <c:v>45002</c:v>
                </c:pt>
                <c:pt idx="9">
                  <c:v>45005</c:v>
                </c:pt>
                <c:pt idx="10">
                  <c:v>45006</c:v>
                </c:pt>
                <c:pt idx="11">
                  <c:v>45007</c:v>
                </c:pt>
                <c:pt idx="12">
                  <c:v>45008</c:v>
                </c:pt>
                <c:pt idx="13">
                  <c:v>45009</c:v>
                </c:pt>
                <c:pt idx="14">
                  <c:v>45012</c:v>
                </c:pt>
                <c:pt idx="15">
                  <c:v>45013</c:v>
                </c:pt>
                <c:pt idx="16">
                  <c:v>45014</c:v>
                </c:pt>
                <c:pt idx="17">
                  <c:v>45015</c:v>
                </c:pt>
                <c:pt idx="18">
                  <c:v>45016</c:v>
                </c:pt>
                <c:pt idx="19">
                  <c:v>45019</c:v>
                </c:pt>
                <c:pt idx="20">
                  <c:v>45020</c:v>
                </c:pt>
                <c:pt idx="21">
                  <c:v>45021</c:v>
                </c:pt>
                <c:pt idx="22">
                  <c:v>45022</c:v>
                </c:pt>
                <c:pt idx="23">
                  <c:v>45027</c:v>
                </c:pt>
                <c:pt idx="24">
                  <c:v>45028</c:v>
                </c:pt>
                <c:pt idx="25">
                  <c:v>45029</c:v>
                </c:pt>
                <c:pt idx="26">
                  <c:v>45030</c:v>
                </c:pt>
                <c:pt idx="27">
                  <c:v>45033</c:v>
                </c:pt>
                <c:pt idx="28">
                  <c:v>45034</c:v>
                </c:pt>
                <c:pt idx="29">
                  <c:v>45035</c:v>
                </c:pt>
                <c:pt idx="30">
                  <c:v>45036</c:v>
                </c:pt>
                <c:pt idx="31">
                  <c:v>45037</c:v>
                </c:pt>
                <c:pt idx="32">
                  <c:v>45040</c:v>
                </c:pt>
                <c:pt idx="33">
                  <c:v>45041</c:v>
                </c:pt>
                <c:pt idx="34">
                  <c:v>45042</c:v>
                </c:pt>
                <c:pt idx="35">
                  <c:v>45043</c:v>
                </c:pt>
                <c:pt idx="36">
                  <c:v>45044</c:v>
                </c:pt>
                <c:pt idx="37">
                  <c:v>45048</c:v>
                </c:pt>
                <c:pt idx="38">
                  <c:v>45049</c:v>
                </c:pt>
                <c:pt idx="39">
                  <c:v>45050</c:v>
                </c:pt>
                <c:pt idx="40">
                  <c:v>45051</c:v>
                </c:pt>
                <c:pt idx="41">
                  <c:v>45055</c:v>
                </c:pt>
                <c:pt idx="42">
                  <c:v>45056</c:v>
                </c:pt>
                <c:pt idx="43">
                  <c:v>45057</c:v>
                </c:pt>
                <c:pt idx="44">
                  <c:v>45058</c:v>
                </c:pt>
                <c:pt idx="45">
                  <c:v>45061</c:v>
                </c:pt>
                <c:pt idx="46">
                  <c:v>45062</c:v>
                </c:pt>
                <c:pt idx="47">
                  <c:v>45063</c:v>
                </c:pt>
                <c:pt idx="48">
                  <c:v>45064</c:v>
                </c:pt>
                <c:pt idx="49">
                  <c:v>45065</c:v>
                </c:pt>
                <c:pt idx="50">
                  <c:v>45068</c:v>
                </c:pt>
                <c:pt idx="51">
                  <c:v>45069</c:v>
                </c:pt>
                <c:pt idx="52">
                  <c:v>45070</c:v>
                </c:pt>
                <c:pt idx="53">
                  <c:v>45071</c:v>
                </c:pt>
                <c:pt idx="54">
                  <c:v>45072</c:v>
                </c:pt>
                <c:pt idx="55">
                  <c:v>45076</c:v>
                </c:pt>
                <c:pt idx="56">
                  <c:v>45077</c:v>
                </c:pt>
                <c:pt idx="57">
                  <c:v>45078</c:v>
                </c:pt>
                <c:pt idx="58">
                  <c:v>45079</c:v>
                </c:pt>
                <c:pt idx="59">
                  <c:v>45082</c:v>
                </c:pt>
                <c:pt idx="60">
                  <c:v>45083</c:v>
                </c:pt>
                <c:pt idx="61">
                  <c:v>45084</c:v>
                </c:pt>
                <c:pt idx="62">
                  <c:v>45085</c:v>
                </c:pt>
                <c:pt idx="63">
                  <c:v>45086</c:v>
                </c:pt>
                <c:pt idx="64">
                  <c:v>45089</c:v>
                </c:pt>
                <c:pt idx="65">
                  <c:v>45090</c:v>
                </c:pt>
                <c:pt idx="66">
                  <c:v>45091</c:v>
                </c:pt>
                <c:pt idx="67">
                  <c:v>45092</c:v>
                </c:pt>
                <c:pt idx="68">
                  <c:v>45093</c:v>
                </c:pt>
                <c:pt idx="69">
                  <c:v>45096</c:v>
                </c:pt>
                <c:pt idx="70">
                  <c:v>45097</c:v>
                </c:pt>
                <c:pt idx="71">
                  <c:v>45098</c:v>
                </c:pt>
                <c:pt idx="72">
                  <c:v>45099</c:v>
                </c:pt>
                <c:pt idx="73">
                  <c:v>45100</c:v>
                </c:pt>
                <c:pt idx="74">
                  <c:v>45103</c:v>
                </c:pt>
                <c:pt idx="75">
                  <c:v>45104</c:v>
                </c:pt>
                <c:pt idx="76">
                  <c:v>45105</c:v>
                </c:pt>
                <c:pt idx="77">
                  <c:v>45106</c:v>
                </c:pt>
                <c:pt idx="78">
                  <c:v>45107</c:v>
                </c:pt>
                <c:pt idx="79">
                  <c:v>45110</c:v>
                </c:pt>
                <c:pt idx="80">
                  <c:v>45111</c:v>
                </c:pt>
                <c:pt idx="81">
                  <c:v>45112</c:v>
                </c:pt>
                <c:pt idx="82">
                  <c:v>45113</c:v>
                </c:pt>
                <c:pt idx="83">
                  <c:v>45114</c:v>
                </c:pt>
                <c:pt idx="84">
                  <c:v>45117</c:v>
                </c:pt>
                <c:pt idx="85">
                  <c:v>45118</c:v>
                </c:pt>
                <c:pt idx="86">
                  <c:v>45119</c:v>
                </c:pt>
                <c:pt idx="87">
                  <c:v>45120</c:v>
                </c:pt>
                <c:pt idx="88">
                  <c:v>45121</c:v>
                </c:pt>
                <c:pt idx="89">
                  <c:v>45124</c:v>
                </c:pt>
                <c:pt idx="90">
                  <c:v>45125</c:v>
                </c:pt>
                <c:pt idx="91">
                  <c:v>45126</c:v>
                </c:pt>
                <c:pt idx="92">
                  <c:v>45127</c:v>
                </c:pt>
                <c:pt idx="93">
                  <c:v>45128</c:v>
                </c:pt>
                <c:pt idx="94">
                  <c:v>45131</c:v>
                </c:pt>
                <c:pt idx="95">
                  <c:v>45132</c:v>
                </c:pt>
                <c:pt idx="96">
                  <c:v>45133</c:v>
                </c:pt>
                <c:pt idx="97">
                  <c:v>45134</c:v>
                </c:pt>
                <c:pt idx="98">
                  <c:v>45135</c:v>
                </c:pt>
                <c:pt idx="99">
                  <c:v>45138</c:v>
                </c:pt>
                <c:pt idx="100">
                  <c:v>45139</c:v>
                </c:pt>
                <c:pt idx="101">
                  <c:v>45140</c:v>
                </c:pt>
                <c:pt idx="102">
                  <c:v>45141</c:v>
                </c:pt>
                <c:pt idx="103">
                  <c:v>45142</c:v>
                </c:pt>
                <c:pt idx="104">
                  <c:v>45145</c:v>
                </c:pt>
                <c:pt idx="105">
                  <c:v>45146</c:v>
                </c:pt>
                <c:pt idx="106">
                  <c:v>45147</c:v>
                </c:pt>
                <c:pt idx="107">
                  <c:v>45148</c:v>
                </c:pt>
                <c:pt idx="108">
                  <c:v>45149</c:v>
                </c:pt>
                <c:pt idx="109">
                  <c:v>45152</c:v>
                </c:pt>
                <c:pt idx="110">
                  <c:v>45153</c:v>
                </c:pt>
                <c:pt idx="111">
                  <c:v>45154</c:v>
                </c:pt>
                <c:pt idx="112">
                  <c:v>45155</c:v>
                </c:pt>
                <c:pt idx="113">
                  <c:v>45156</c:v>
                </c:pt>
                <c:pt idx="114">
                  <c:v>45159</c:v>
                </c:pt>
                <c:pt idx="115">
                  <c:v>45160</c:v>
                </c:pt>
                <c:pt idx="116">
                  <c:v>45161</c:v>
                </c:pt>
                <c:pt idx="117">
                  <c:v>45162</c:v>
                </c:pt>
                <c:pt idx="118">
                  <c:v>45163</c:v>
                </c:pt>
                <c:pt idx="119">
                  <c:v>45166</c:v>
                </c:pt>
                <c:pt idx="120">
                  <c:v>45167</c:v>
                </c:pt>
                <c:pt idx="121">
                  <c:v>45168</c:v>
                </c:pt>
                <c:pt idx="122">
                  <c:v>45169</c:v>
                </c:pt>
                <c:pt idx="123">
                  <c:v>45170</c:v>
                </c:pt>
                <c:pt idx="124">
                  <c:v>45173</c:v>
                </c:pt>
                <c:pt idx="125">
                  <c:v>45174</c:v>
                </c:pt>
                <c:pt idx="126">
                  <c:v>45175</c:v>
                </c:pt>
                <c:pt idx="127">
                  <c:v>45176</c:v>
                </c:pt>
                <c:pt idx="128">
                  <c:v>45177</c:v>
                </c:pt>
              </c:numCache>
            </c:numRef>
          </c:cat>
          <c:val>
            <c:numRef>
              <c:f>'Fig 3_8'!$E$2:$E$130</c:f>
              <c:numCache>
                <c:formatCode>_(* #,##0.00_);_(* \(#,##0.00\);_(* "-"??_);_(@_)</c:formatCode>
                <c:ptCount val="129"/>
                <c:pt idx="0">
                  <c:v>1441.8</c:v>
                </c:pt>
                <c:pt idx="1">
                  <c:v>1422.4</c:v>
                </c:pt>
                <c:pt idx="2">
                  <c:v>1412.2</c:v>
                </c:pt>
                <c:pt idx="3">
                  <c:v>1398.6</c:v>
                </c:pt>
                <c:pt idx="4">
                  <c:v>1376.6</c:v>
                </c:pt>
                <c:pt idx="5">
                  <c:v>1380.4</c:v>
                </c:pt>
                <c:pt idx="6">
                  <c:v>1381.4</c:v>
                </c:pt>
                <c:pt idx="7">
                  <c:v>1387</c:v>
                </c:pt>
                <c:pt idx="8">
                  <c:v>1400.8</c:v>
                </c:pt>
                <c:pt idx="9">
                  <c:v>1414</c:v>
                </c:pt>
                <c:pt idx="10">
                  <c:v>1428</c:v>
                </c:pt>
                <c:pt idx="11">
                  <c:v>1438.2</c:v>
                </c:pt>
                <c:pt idx="12">
                  <c:v>1437.8</c:v>
                </c:pt>
                <c:pt idx="13">
                  <c:v>1401.2</c:v>
                </c:pt>
                <c:pt idx="14">
                  <c:v>1423.6</c:v>
                </c:pt>
                <c:pt idx="15">
                  <c:v>1421</c:v>
                </c:pt>
                <c:pt idx="16">
                  <c:v>1420.6</c:v>
                </c:pt>
                <c:pt idx="17">
                  <c:v>1420</c:v>
                </c:pt>
                <c:pt idx="18">
                  <c:v>1429</c:v>
                </c:pt>
                <c:pt idx="19">
                  <c:v>1439.4</c:v>
                </c:pt>
                <c:pt idx="20">
                  <c:v>1449</c:v>
                </c:pt>
                <c:pt idx="21">
                  <c:v>1487.2</c:v>
                </c:pt>
                <c:pt idx="22">
                  <c:v>1523</c:v>
                </c:pt>
                <c:pt idx="23">
                  <c:v>1506.4</c:v>
                </c:pt>
                <c:pt idx="24">
                  <c:v>1512.6</c:v>
                </c:pt>
                <c:pt idx="25">
                  <c:v>1522.4</c:v>
                </c:pt>
                <c:pt idx="26">
                  <c:v>1515</c:v>
                </c:pt>
                <c:pt idx="27">
                  <c:v>1511.8</c:v>
                </c:pt>
                <c:pt idx="28">
                  <c:v>1484</c:v>
                </c:pt>
                <c:pt idx="29">
                  <c:v>1485.8</c:v>
                </c:pt>
                <c:pt idx="30">
                  <c:v>1470.8</c:v>
                </c:pt>
                <c:pt idx="31">
                  <c:v>1471.2</c:v>
                </c:pt>
                <c:pt idx="32">
                  <c:v>1474</c:v>
                </c:pt>
                <c:pt idx="33">
                  <c:v>1500.2</c:v>
                </c:pt>
                <c:pt idx="34">
                  <c:v>1442.2</c:v>
                </c:pt>
                <c:pt idx="35">
                  <c:v>1437</c:v>
                </c:pt>
                <c:pt idx="36">
                  <c:v>1441</c:v>
                </c:pt>
                <c:pt idx="37">
                  <c:v>1455.2</c:v>
                </c:pt>
                <c:pt idx="38">
                  <c:v>1470.6</c:v>
                </c:pt>
                <c:pt idx="39">
                  <c:v>1466.2</c:v>
                </c:pt>
                <c:pt idx="40">
                  <c:v>1462.4</c:v>
                </c:pt>
                <c:pt idx="41">
                  <c:v>1446.2</c:v>
                </c:pt>
                <c:pt idx="42">
                  <c:v>1436.4</c:v>
                </c:pt>
                <c:pt idx="43">
                  <c:v>1444.8</c:v>
                </c:pt>
                <c:pt idx="44">
                  <c:v>1470.2</c:v>
                </c:pt>
                <c:pt idx="45">
                  <c:v>1469.6</c:v>
                </c:pt>
                <c:pt idx="46">
                  <c:v>1466</c:v>
                </c:pt>
                <c:pt idx="47">
                  <c:v>1442.4</c:v>
                </c:pt>
                <c:pt idx="48">
                  <c:v>1423.8</c:v>
                </c:pt>
                <c:pt idx="49">
                  <c:v>1423.8</c:v>
                </c:pt>
                <c:pt idx="50">
                  <c:v>1425.8</c:v>
                </c:pt>
                <c:pt idx="51">
                  <c:v>1430.2</c:v>
                </c:pt>
                <c:pt idx="52">
                  <c:v>1408.8</c:v>
                </c:pt>
                <c:pt idx="53">
                  <c:v>1384.6</c:v>
                </c:pt>
                <c:pt idx="54">
                  <c:v>1392.2</c:v>
                </c:pt>
                <c:pt idx="55">
                  <c:v>1371</c:v>
                </c:pt>
                <c:pt idx="56">
                  <c:v>1346.4</c:v>
                </c:pt>
                <c:pt idx="57">
                  <c:v>1347.6</c:v>
                </c:pt>
                <c:pt idx="58">
                  <c:v>1367.6</c:v>
                </c:pt>
                <c:pt idx="59">
                  <c:v>1382</c:v>
                </c:pt>
                <c:pt idx="60">
                  <c:v>1391.4</c:v>
                </c:pt>
                <c:pt idx="61">
                  <c:v>1376.2</c:v>
                </c:pt>
                <c:pt idx="62">
                  <c:v>1375.2</c:v>
                </c:pt>
                <c:pt idx="63">
                  <c:v>1378</c:v>
                </c:pt>
                <c:pt idx="64">
                  <c:v>1373.8</c:v>
                </c:pt>
                <c:pt idx="65">
                  <c:v>1366.6</c:v>
                </c:pt>
                <c:pt idx="66">
                  <c:v>1363.4</c:v>
                </c:pt>
                <c:pt idx="67">
                  <c:v>1374.8</c:v>
                </c:pt>
                <c:pt idx="68">
                  <c:v>1364.6</c:v>
                </c:pt>
                <c:pt idx="69">
                  <c:v>1351.8</c:v>
                </c:pt>
                <c:pt idx="70">
                  <c:v>1361.6</c:v>
                </c:pt>
                <c:pt idx="71">
                  <c:v>1371.8</c:v>
                </c:pt>
                <c:pt idx="72">
                  <c:v>1359</c:v>
                </c:pt>
                <c:pt idx="73">
                  <c:v>1425.2</c:v>
                </c:pt>
                <c:pt idx="74">
                  <c:v>1419.8</c:v>
                </c:pt>
                <c:pt idx="75">
                  <c:v>1402.2</c:v>
                </c:pt>
                <c:pt idx="76">
                  <c:v>1402.4</c:v>
                </c:pt>
                <c:pt idx="77">
                  <c:v>1394</c:v>
                </c:pt>
                <c:pt idx="78">
                  <c:v>1388.8</c:v>
                </c:pt>
                <c:pt idx="79">
                  <c:v>1386.6</c:v>
                </c:pt>
                <c:pt idx="80">
                  <c:v>1379</c:v>
                </c:pt>
                <c:pt idx="81">
                  <c:v>1366.6</c:v>
                </c:pt>
                <c:pt idx="82">
                  <c:v>1336.8</c:v>
                </c:pt>
                <c:pt idx="83">
                  <c:v>1316</c:v>
                </c:pt>
                <c:pt idx="84">
                  <c:v>1316.6</c:v>
                </c:pt>
                <c:pt idx="85">
                  <c:v>1318</c:v>
                </c:pt>
                <c:pt idx="86">
                  <c:v>1331.8</c:v>
                </c:pt>
                <c:pt idx="87">
                  <c:v>1330</c:v>
                </c:pt>
                <c:pt idx="88">
                  <c:v>1320.2</c:v>
                </c:pt>
                <c:pt idx="89">
                  <c:v>1318.6</c:v>
                </c:pt>
                <c:pt idx="90">
                  <c:v>1332.6</c:v>
                </c:pt>
                <c:pt idx="91">
                  <c:v>1360.4</c:v>
                </c:pt>
                <c:pt idx="92">
                  <c:v>1387.2</c:v>
                </c:pt>
                <c:pt idx="93">
                  <c:v>1388.2</c:v>
                </c:pt>
                <c:pt idx="94">
                  <c:v>1395.8</c:v>
                </c:pt>
                <c:pt idx="95">
                  <c:v>1393</c:v>
                </c:pt>
                <c:pt idx="96">
                  <c:v>1385.4</c:v>
                </c:pt>
                <c:pt idx="97">
                  <c:v>1405.6</c:v>
                </c:pt>
                <c:pt idx="98">
                  <c:v>1383</c:v>
                </c:pt>
                <c:pt idx="99">
                  <c:v>1384.6</c:v>
                </c:pt>
                <c:pt idx="100">
                  <c:v>1371.6</c:v>
                </c:pt>
                <c:pt idx="101">
                  <c:v>1367.4</c:v>
                </c:pt>
                <c:pt idx="102">
                  <c:v>1345.4</c:v>
                </c:pt>
                <c:pt idx="103">
                  <c:v>1347</c:v>
                </c:pt>
                <c:pt idx="104">
                  <c:v>1352.2</c:v>
                </c:pt>
                <c:pt idx="105">
                  <c:v>1365</c:v>
                </c:pt>
                <c:pt idx="106">
                  <c:v>1383.6</c:v>
                </c:pt>
                <c:pt idx="107">
                  <c:v>1387.6</c:v>
                </c:pt>
                <c:pt idx="108">
                  <c:v>1371</c:v>
                </c:pt>
                <c:pt idx="109">
                  <c:v>1386</c:v>
                </c:pt>
                <c:pt idx="110">
                  <c:v>1377.2</c:v>
                </c:pt>
                <c:pt idx="111">
                  <c:v>1370.6</c:v>
                </c:pt>
                <c:pt idx="112">
                  <c:v>1357.8</c:v>
                </c:pt>
                <c:pt idx="113">
                  <c:v>1349</c:v>
                </c:pt>
                <c:pt idx="114">
                  <c:v>1347.4</c:v>
                </c:pt>
                <c:pt idx="115">
                  <c:v>1357</c:v>
                </c:pt>
                <c:pt idx="116">
                  <c:v>1364.8</c:v>
                </c:pt>
                <c:pt idx="117">
                  <c:v>1371.6</c:v>
                </c:pt>
                <c:pt idx="118">
                  <c:v>1374</c:v>
                </c:pt>
                <c:pt idx="119" formatCode="General">
                  <c:v>1385.9</c:v>
                </c:pt>
                <c:pt idx="120">
                  <c:v>1397.8</c:v>
                </c:pt>
                <c:pt idx="121">
                  <c:v>1397.6</c:v>
                </c:pt>
                <c:pt idx="122">
                  <c:v>1388.8</c:v>
                </c:pt>
                <c:pt idx="123">
                  <c:v>1387.6</c:v>
                </c:pt>
                <c:pt idx="124">
                  <c:v>1373.6</c:v>
                </c:pt>
                <c:pt idx="125">
                  <c:v>1381.4</c:v>
                </c:pt>
                <c:pt idx="126">
                  <c:v>1376.6</c:v>
                </c:pt>
                <c:pt idx="127">
                  <c:v>1388.2</c:v>
                </c:pt>
                <c:pt idx="128">
                  <c:v>1444.2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AC-43DC-9EC0-621F02B3D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36675455"/>
        <c:axId val="1731879295"/>
      </c:lineChart>
      <c:dateAx>
        <c:axId val="1636675455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1879295"/>
        <c:crosses val="autoZero"/>
        <c:auto val="1"/>
        <c:lblOffset val="100"/>
        <c:baseTimeUnit val="days"/>
      </c:dateAx>
      <c:valAx>
        <c:axId val="17318792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6675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 9'!$E$1</c:f>
              <c:strCache>
                <c:ptCount val="1"/>
                <c:pt idx="0">
                  <c:v>Close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 9'!$A$2:$A$10</c:f>
              <c:numCache>
                <c:formatCode>m/d/yyyy</c:formatCode>
                <c:ptCount val="9"/>
                <c:pt idx="0">
                  <c:v>45237</c:v>
                </c:pt>
                <c:pt idx="1">
                  <c:v>45238</c:v>
                </c:pt>
                <c:pt idx="2">
                  <c:v>45239</c:v>
                </c:pt>
                <c:pt idx="3">
                  <c:v>45240</c:v>
                </c:pt>
                <c:pt idx="4">
                  <c:v>45243</c:v>
                </c:pt>
                <c:pt idx="5">
                  <c:v>45244</c:v>
                </c:pt>
                <c:pt idx="6">
                  <c:v>45245</c:v>
                </c:pt>
                <c:pt idx="7">
                  <c:v>45246</c:v>
                </c:pt>
                <c:pt idx="8">
                  <c:v>45247</c:v>
                </c:pt>
              </c:numCache>
            </c:numRef>
          </c:cat>
          <c:val>
            <c:numRef>
              <c:f>'Fig 9'!$E$2:$E$10</c:f>
              <c:numCache>
                <c:formatCode>_(* #,##0.00_);_(* \(#,##0.00\);_(* "-"??_);_(@_)</c:formatCode>
                <c:ptCount val="9"/>
                <c:pt idx="0">
                  <c:v>1424.8</c:v>
                </c:pt>
                <c:pt idx="1">
                  <c:v>1426.2</c:v>
                </c:pt>
                <c:pt idx="2">
                  <c:v>1415.4</c:v>
                </c:pt>
                <c:pt idx="3">
                  <c:v>1398.4</c:v>
                </c:pt>
                <c:pt idx="4">
                  <c:v>1407.2</c:v>
                </c:pt>
                <c:pt idx="5">
                  <c:v>1383.4</c:v>
                </c:pt>
                <c:pt idx="6">
                  <c:v>1392.8</c:v>
                </c:pt>
                <c:pt idx="7">
                  <c:v>1382</c:v>
                </c:pt>
                <c:pt idx="8">
                  <c:v>1410.6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F8-4219-BE15-92DE46323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02532287"/>
        <c:axId val="1278890463"/>
      </c:lineChart>
      <c:dateAx>
        <c:axId val="1802532287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8890463"/>
        <c:crosses val="autoZero"/>
        <c:auto val="1"/>
        <c:lblOffset val="100"/>
        <c:baseTimeUnit val="days"/>
      </c:dateAx>
      <c:valAx>
        <c:axId val="12788904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25322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GSK Close Values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 10'!$E$1</c:f>
              <c:strCache>
                <c:ptCount val="1"/>
                <c:pt idx="0">
                  <c:v>Close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 10'!$A$2:$A$181</c:f>
              <c:numCache>
                <c:formatCode>m/d/yyyy</c:formatCode>
                <c:ptCount val="180"/>
                <c:pt idx="0">
                  <c:v>44992</c:v>
                </c:pt>
                <c:pt idx="1">
                  <c:v>44993</c:v>
                </c:pt>
                <c:pt idx="2">
                  <c:v>44994</c:v>
                </c:pt>
                <c:pt idx="3">
                  <c:v>44995</c:v>
                </c:pt>
                <c:pt idx="4">
                  <c:v>44998</c:v>
                </c:pt>
                <c:pt idx="5">
                  <c:v>44999</c:v>
                </c:pt>
                <c:pt idx="6">
                  <c:v>45000</c:v>
                </c:pt>
                <c:pt idx="7">
                  <c:v>45001</c:v>
                </c:pt>
                <c:pt idx="8">
                  <c:v>45002</c:v>
                </c:pt>
                <c:pt idx="9">
                  <c:v>45005</c:v>
                </c:pt>
                <c:pt idx="10">
                  <c:v>45006</c:v>
                </c:pt>
                <c:pt idx="11">
                  <c:v>45007</c:v>
                </c:pt>
                <c:pt idx="12">
                  <c:v>45008</c:v>
                </c:pt>
                <c:pt idx="13">
                  <c:v>45009</c:v>
                </c:pt>
                <c:pt idx="14">
                  <c:v>45012</c:v>
                </c:pt>
                <c:pt idx="15">
                  <c:v>45013</c:v>
                </c:pt>
                <c:pt idx="16">
                  <c:v>45014</c:v>
                </c:pt>
                <c:pt idx="17">
                  <c:v>45015</c:v>
                </c:pt>
                <c:pt idx="18">
                  <c:v>45016</c:v>
                </c:pt>
                <c:pt idx="19">
                  <c:v>45019</c:v>
                </c:pt>
                <c:pt idx="20">
                  <c:v>45020</c:v>
                </c:pt>
                <c:pt idx="21">
                  <c:v>45021</c:v>
                </c:pt>
                <c:pt idx="22">
                  <c:v>45022</c:v>
                </c:pt>
                <c:pt idx="23">
                  <c:v>45027</c:v>
                </c:pt>
                <c:pt idx="24">
                  <c:v>45028</c:v>
                </c:pt>
                <c:pt idx="25">
                  <c:v>45029</c:v>
                </c:pt>
                <c:pt idx="26">
                  <c:v>45030</c:v>
                </c:pt>
                <c:pt idx="27">
                  <c:v>45033</c:v>
                </c:pt>
                <c:pt idx="28">
                  <c:v>45034</c:v>
                </c:pt>
                <c:pt idx="29">
                  <c:v>45035</c:v>
                </c:pt>
                <c:pt idx="30">
                  <c:v>45036</c:v>
                </c:pt>
                <c:pt idx="31">
                  <c:v>45037</c:v>
                </c:pt>
                <c:pt idx="32">
                  <c:v>45040</c:v>
                </c:pt>
                <c:pt idx="33">
                  <c:v>45041</c:v>
                </c:pt>
                <c:pt idx="34">
                  <c:v>45042</c:v>
                </c:pt>
                <c:pt idx="35">
                  <c:v>45043</c:v>
                </c:pt>
                <c:pt idx="36">
                  <c:v>45044</c:v>
                </c:pt>
                <c:pt idx="37">
                  <c:v>45048</c:v>
                </c:pt>
                <c:pt idx="38">
                  <c:v>45049</c:v>
                </c:pt>
                <c:pt idx="39">
                  <c:v>45050</c:v>
                </c:pt>
                <c:pt idx="40">
                  <c:v>45051</c:v>
                </c:pt>
                <c:pt idx="41">
                  <c:v>45055</c:v>
                </c:pt>
                <c:pt idx="42">
                  <c:v>45056</c:v>
                </c:pt>
                <c:pt idx="43">
                  <c:v>45057</c:v>
                </c:pt>
                <c:pt idx="44">
                  <c:v>45058</c:v>
                </c:pt>
                <c:pt idx="45">
                  <c:v>45061</c:v>
                </c:pt>
                <c:pt idx="46">
                  <c:v>45062</c:v>
                </c:pt>
                <c:pt idx="47">
                  <c:v>45063</c:v>
                </c:pt>
                <c:pt idx="48">
                  <c:v>45064</c:v>
                </c:pt>
                <c:pt idx="49">
                  <c:v>45065</c:v>
                </c:pt>
                <c:pt idx="50">
                  <c:v>45068</c:v>
                </c:pt>
                <c:pt idx="51">
                  <c:v>45069</c:v>
                </c:pt>
                <c:pt idx="52">
                  <c:v>45070</c:v>
                </c:pt>
                <c:pt idx="53">
                  <c:v>45071</c:v>
                </c:pt>
                <c:pt idx="54">
                  <c:v>45072</c:v>
                </c:pt>
                <c:pt idx="55">
                  <c:v>45076</c:v>
                </c:pt>
                <c:pt idx="56">
                  <c:v>45077</c:v>
                </c:pt>
                <c:pt idx="57">
                  <c:v>45078</c:v>
                </c:pt>
                <c:pt idx="58">
                  <c:v>45079</c:v>
                </c:pt>
                <c:pt idx="59">
                  <c:v>45082</c:v>
                </c:pt>
                <c:pt idx="60">
                  <c:v>45083</c:v>
                </c:pt>
                <c:pt idx="61">
                  <c:v>45084</c:v>
                </c:pt>
                <c:pt idx="62">
                  <c:v>45085</c:v>
                </c:pt>
                <c:pt idx="63">
                  <c:v>45086</c:v>
                </c:pt>
                <c:pt idx="64">
                  <c:v>45089</c:v>
                </c:pt>
                <c:pt idx="65">
                  <c:v>45090</c:v>
                </c:pt>
                <c:pt idx="66">
                  <c:v>45091</c:v>
                </c:pt>
                <c:pt idx="67">
                  <c:v>45092</c:v>
                </c:pt>
                <c:pt idx="68">
                  <c:v>45093</c:v>
                </c:pt>
                <c:pt idx="69">
                  <c:v>45096</c:v>
                </c:pt>
                <c:pt idx="70">
                  <c:v>45097</c:v>
                </c:pt>
                <c:pt idx="71">
                  <c:v>45098</c:v>
                </c:pt>
                <c:pt idx="72">
                  <c:v>45099</c:v>
                </c:pt>
                <c:pt idx="73">
                  <c:v>45100</c:v>
                </c:pt>
                <c:pt idx="74">
                  <c:v>45103</c:v>
                </c:pt>
                <c:pt idx="75">
                  <c:v>45104</c:v>
                </c:pt>
                <c:pt idx="76">
                  <c:v>45105</c:v>
                </c:pt>
                <c:pt idx="77">
                  <c:v>45106</c:v>
                </c:pt>
                <c:pt idx="78">
                  <c:v>45107</c:v>
                </c:pt>
                <c:pt idx="79">
                  <c:v>45110</c:v>
                </c:pt>
                <c:pt idx="80">
                  <c:v>45111</c:v>
                </c:pt>
                <c:pt idx="81">
                  <c:v>45112</c:v>
                </c:pt>
                <c:pt idx="82">
                  <c:v>45113</c:v>
                </c:pt>
                <c:pt idx="83">
                  <c:v>45114</c:v>
                </c:pt>
                <c:pt idx="84">
                  <c:v>45117</c:v>
                </c:pt>
                <c:pt idx="85">
                  <c:v>45118</c:v>
                </c:pt>
                <c:pt idx="86">
                  <c:v>45119</c:v>
                </c:pt>
                <c:pt idx="87">
                  <c:v>45120</c:v>
                </c:pt>
                <c:pt idx="88">
                  <c:v>45121</c:v>
                </c:pt>
                <c:pt idx="89">
                  <c:v>45124</c:v>
                </c:pt>
                <c:pt idx="90">
                  <c:v>45125</c:v>
                </c:pt>
                <c:pt idx="91">
                  <c:v>45126</c:v>
                </c:pt>
                <c:pt idx="92">
                  <c:v>45127</c:v>
                </c:pt>
                <c:pt idx="93">
                  <c:v>45128</c:v>
                </c:pt>
                <c:pt idx="94">
                  <c:v>45131</c:v>
                </c:pt>
                <c:pt idx="95">
                  <c:v>45132</c:v>
                </c:pt>
                <c:pt idx="96">
                  <c:v>45133</c:v>
                </c:pt>
                <c:pt idx="97">
                  <c:v>45134</c:v>
                </c:pt>
                <c:pt idx="98">
                  <c:v>45135</c:v>
                </c:pt>
                <c:pt idx="99">
                  <c:v>45138</c:v>
                </c:pt>
                <c:pt idx="100">
                  <c:v>45139</c:v>
                </c:pt>
                <c:pt idx="101">
                  <c:v>45140</c:v>
                </c:pt>
                <c:pt idx="102">
                  <c:v>45141</c:v>
                </c:pt>
                <c:pt idx="103">
                  <c:v>45142</c:v>
                </c:pt>
                <c:pt idx="104">
                  <c:v>45145</c:v>
                </c:pt>
                <c:pt idx="105">
                  <c:v>45146</c:v>
                </c:pt>
                <c:pt idx="106">
                  <c:v>45147</c:v>
                </c:pt>
                <c:pt idx="107">
                  <c:v>45148</c:v>
                </c:pt>
                <c:pt idx="108">
                  <c:v>45149</c:v>
                </c:pt>
                <c:pt idx="109">
                  <c:v>45152</c:v>
                </c:pt>
                <c:pt idx="110">
                  <c:v>45153</c:v>
                </c:pt>
                <c:pt idx="111">
                  <c:v>45154</c:v>
                </c:pt>
                <c:pt idx="112">
                  <c:v>45155</c:v>
                </c:pt>
                <c:pt idx="113">
                  <c:v>45156</c:v>
                </c:pt>
                <c:pt idx="114">
                  <c:v>45159</c:v>
                </c:pt>
                <c:pt idx="115">
                  <c:v>45160</c:v>
                </c:pt>
                <c:pt idx="116">
                  <c:v>45161</c:v>
                </c:pt>
                <c:pt idx="117">
                  <c:v>45162</c:v>
                </c:pt>
                <c:pt idx="118">
                  <c:v>45163</c:v>
                </c:pt>
                <c:pt idx="119">
                  <c:v>45166</c:v>
                </c:pt>
                <c:pt idx="120">
                  <c:v>45167</c:v>
                </c:pt>
                <c:pt idx="121">
                  <c:v>45168</c:v>
                </c:pt>
                <c:pt idx="122">
                  <c:v>45169</c:v>
                </c:pt>
                <c:pt idx="123">
                  <c:v>45170</c:v>
                </c:pt>
                <c:pt idx="124">
                  <c:v>45173</c:v>
                </c:pt>
                <c:pt idx="125">
                  <c:v>45174</c:v>
                </c:pt>
                <c:pt idx="126">
                  <c:v>45175</c:v>
                </c:pt>
                <c:pt idx="127">
                  <c:v>45176</c:v>
                </c:pt>
                <c:pt idx="128">
                  <c:v>45177</c:v>
                </c:pt>
                <c:pt idx="129">
                  <c:v>45180</c:v>
                </c:pt>
                <c:pt idx="130">
                  <c:v>45181</c:v>
                </c:pt>
                <c:pt idx="131">
                  <c:v>45182</c:v>
                </c:pt>
                <c:pt idx="132">
                  <c:v>45183</c:v>
                </c:pt>
                <c:pt idx="133">
                  <c:v>45184</c:v>
                </c:pt>
                <c:pt idx="134">
                  <c:v>45187</c:v>
                </c:pt>
                <c:pt idx="135">
                  <c:v>45188</c:v>
                </c:pt>
                <c:pt idx="136">
                  <c:v>45189</c:v>
                </c:pt>
                <c:pt idx="137">
                  <c:v>45190</c:v>
                </c:pt>
                <c:pt idx="138">
                  <c:v>45191</c:v>
                </c:pt>
                <c:pt idx="139">
                  <c:v>45194</c:v>
                </c:pt>
                <c:pt idx="140">
                  <c:v>45195</c:v>
                </c:pt>
                <c:pt idx="141">
                  <c:v>45196</c:v>
                </c:pt>
                <c:pt idx="142">
                  <c:v>45197</c:v>
                </c:pt>
                <c:pt idx="143">
                  <c:v>45198</c:v>
                </c:pt>
                <c:pt idx="144">
                  <c:v>45201</c:v>
                </c:pt>
                <c:pt idx="145">
                  <c:v>45202</c:v>
                </c:pt>
                <c:pt idx="146">
                  <c:v>45203</c:v>
                </c:pt>
                <c:pt idx="147">
                  <c:v>45204</c:v>
                </c:pt>
                <c:pt idx="148">
                  <c:v>45205</c:v>
                </c:pt>
                <c:pt idx="149">
                  <c:v>45208</c:v>
                </c:pt>
                <c:pt idx="150">
                  <c:v>45209</c:v>
                </c:pt>
                <c:pt idx="151">
                  <c:v>45210</c:v>
                </c:pt>
                <c:pt idx="152">
                  <c:v>45211</c:v>
                </c:pt>
                <c:pt idx="153">
                  <c:v>45212</c:v>
                </c:pt>
                <c:pt idx="154">
                  <c:v>45215</c:v>
                </c:pt>
                <c:pt idx="155">
                  <c:v>45216</c:v>
                </c:pt>
                <c:pt idx="156">
                  <c:v>45217</c:v>
                </c:pt>
                <c:pt idx="157">
                  <c:v>45218</c:v>
                </c:pt>
                <c:pt idx="158">
                  <c:v>45219</c:v>
                </c:pt>
                <c:pt idx="159">
                  <c:v>45222</c:v>
                </c:pt>
                <c:pt idx="160">
                  <c:v>45223</c:v>
                </c:pt>
                <c:pt idx="161">
                  <c:v>45224</c:v>
                </c:pt>
                <c:pt idx="162">
                  <c:v>45225</c:v>
                </c:pt>
                <c:pt idx="163">
                  <c:v>45226</c:v>
                </c:pt>
                <c:pt idx="164">
                  <c:v>45229</c:v>
                </c:pt>
                <c:pt idx="165">
                  <c:v>45230</c:v>
                </c:pt>
                <c:pt idx="166">
                  <c:v>45231</c:v>
                </c:pt>
                <c:pt idx="167">
                  <c:v>45232</c:v>
                </c:pt>
                <c:pt idx="168">
                  <c:v>45233</c:v>
                </c:pt>
                <c:pt idx="169">
                  <c:v>45236</c:v>
                </c:pt>
                <c:pt idx="170">
                  <c:v>45237</c:v>
                </c:pt>
                <c:pt idx="171">
                  <c:v>45238</c:v>
                </c:pt>
                <c:pt idx="172">
                  <c:v>45239</c:v>
                </c:pt>
                <c:pt idx="173">
                  <c:v>45240</c:v>
                </c:pt>
                <c:pt idx="174">
                  <c:v>45243</c:v>
                </c:pt>
                <c:pt idx="175">
                  <c:v>45244</c:v>
                </c:pt>
                <c:pt idx="176">
                  <c:v>45245</c:v>
                </c:pt>
                <c:pt idx="177">
                  <c:v>45246</c:v>
                </c:pt>
                <c:pt idx="178">
                  <c:v>45247</c:v>
                </c:pt>
                <c:pt idx="179">
                  <c:v>45250</c:v>
                </c:pt>
              </c:numCache>
            </c:numRef>
          </c:cat>
          <c:val>
            <c:numRef>
              <c:f>'Fig 10'!$E$2:$E$181</c:f>
              <c:numCache>
                <c:formatCode>_(* #,##0.00_);_(* \(#,##0.00\);_(* "-"??_);_(@_)</c:formatCode>
                <c:ptCount val="180"/>
                <c:pt idx="0">
                  <c:v>1441.8</c:v>
                </c:pt>
                <c:pt idx="1">
                  <c:v>1422.4</c:v>
                </c:pt>
                <c:pt idx="2">
                  <c:v>1412.2</c:v>
                </c:pt>
                <c:pt idx="3">
                  <c:v>1398.6</c:v>
                </c:pt>
                <c:pt idx="4">
                  <c:v>1376.6</c:v>
                </c:pt>
                <c:pt idx="5">
                  <c:v>1380.4</c:v>
                </c:pt>
                <c:pt idx="6">
                  <c:v>1381.4</c:v>
                </c:pt>
                <c:pt idx="7">
                  <c:v>1387</c:v>
                </c:pt>
                <c:pt idx="8">
                  <c:v>1400.8</c:v>
                </c:pt>
                <c:pt idx="9">
                  <c:v>1414</c:v>
                </c:pt>
                <c:pt idx="10">
                  <c:v>1428</c:v>
                </c:pt>
                <c:pt idx="11">
                  <c:v>1438.2</c:v>
                </c:pt>
                <c:pt idx="12">
                  <c:v>1437.8</c:v>
                </c:pt>
                <c:pt idx="13">
                  <c:v>1401.2</c:v>
                </c:pt>
                <c:pt idx="14">
                  <c:v>1423.6</c:v>
                </c:pt>
                <c:pt idx="15">
                  <c:v>1421</c:v>
                </c:pt>
                <c:pt idx="16">
                  <c:v>1420.6</c:v>
                </c:pt>
                <c:pt idx="17">
                  <c:v>1420</c:v>
                </c:pt>
                <c:pt idx="18">
                  <c:v>1429</c:v>
                </c:pt>
                <c:pt idx="19">
                  <c:v>1439.4</c:v>
                </c:pt>
                <c:pt idx="20">
                  <c:v>1449</c:v>
                </c:pt>
                <c:pt idx="21">
                  <c:v>1487.2</c:v>
                </c:pt>
                <c:pt idx="22">
                  <c:v>1523</c:v>
                </c:pt>
                <c:pt idx="23">
                  <c:v>1506.4</c:v>
                </c:pt>
                <c:pt idx="24">
                  <c:v>1512.6</c:v>
                </c:pt>
                <c:pt idx="25">
                  <c:v>1522.4</c:v>
                </c:pt>
                <c:pt idx="26">
                  <c:v>1515</c:v>
                </c:pt>
                <c:pt idx="27">
                  <c:v>1511.8</c:v>
                </c:pt>
                <c:pt idx="28">
                  <c:v>1484</c:v>
                </c:pt>
                <c:pt idx="29">
                  <c:v>1485.8</c:v>
                </c:pt>
                <c:pt idx="30">
                  <c:v>1470.8</c:v>
                </c:pt>
                <c:pt idx="31">
                  <c:v>1471.2</c:v>
                </c:pt>
                <c:pt idx="32">
                  <c:v>1474</c:v>
                </c:pt>
                <c:pt idx="33">
                  <c:v>1500.2</c:v>
                </c:pt>
                <c:pt idx="34">
                  <c:v>1442.2</c:v>
                </c:pt>
                <c:pt idx="35">
                  <c:v>1437</c:v>
                </c:pt>
                <c:pt idx="36">
                  <c:v>1441</c:v>
                </c:pt>
                <c:pt idx="37">
                  <c:v>1455.2</c:v>
                </c:pt>
                <c:pt idx="38">
                  <c:v>1470.6</c:v>
                </c:pt>
                <c:pt idx="39">
                  <c:v>1466.2</c:v>
                </c:pt>
                <c:pt idx="40">
                  <c:v>1462.4</c:v>
                </c:pt>
                <c:pt idx="41">
                  <c:v>1446.2</c:v>
                </c:pt>
                <c:pt idx="42">
                  <c:v>1436.4</c:v>
                </c:pt>
                <c:pt idx="43">
                  <c:v>1444.8</c:v>
                </c:pt>
                <c:pt idx="44">
                  <c:v>1470.2</c:v>
                </c:pt>
                <c:pt idx="45">
                  <c:v>1469.6</c:v>
                </c:pt>
                <c:pt idx="46">
                  <c:v>1466</c:v>
                </c:pt>
                <c:pt idx="47">
                  <c:v>1442.4</c:v>
                </c:pt>
                <c:pt idx="48">
                  <c:v>1423.8</c:v>
                </c:pt>
                <c:pt idx="49">
                  <c:v>1423.8</c:v>
                </c:pt>
                <c:pt idx="50">
                  <c:v>1425.8</c:v>
                </c:pt>
                <c:pt idx="51">
                  <c:v>1430.2</c:v>
                </c:pt>
                <c:pt idx="52">
                  <c:v>1408.8</c:v>
                </c:pt>
                <c:pt idx="53">
                  <c:v>1384.6</c:v>
                </c:pt>
                <c:pt idx="54">
                  <c:v>1392.2</c:v>
                </c:pt>
                <c:pt idx="55">
                  <c:v>1371</c:v>
                </c:pt>
                <c:pt idx="56">
                  <c:v>1346.4</c:v>
                </c:pt>
                <c:pt idx="57">
                  <c:v>1347.6</c:v>
                </c:pt>
                <c:pt idx="58">
                  <c:v>1367.6</c:v>
                </c:pt>
                <c:pt idx="59">
                  <c:v>1382</c:v>
                </c:pt>
                <c:pt idx="60">
                  <c:v>1391.4</c:v>
                </c:pt>
                <c:pt idx="61">
                  <c:v>1376.2</c:v>
                </c:pt>
                <c:pt idx="62">
                  <c:v>1375.2</c:v>
                </c:pt>
                <c:pt idx="63">
                  <c:v>1378</c:v>
                </c:pt>
                <c:pt idx="64">
                  <c:v>1373.8</c:v>
                </c:pt>
                <c:pt idx="65">
                  <c:v>1366.6</c:v>
                </c:pt>
                <c:pt idx="66">
                  <c:v>1363.4</c:v>
                </c:pt>
                <c:pt idx="67">
                  <c:v>1374.8</c:v>
                </c:pt>
                <c:pt idx="68">
                  <c:v>1364.6</c:v>
                </c:pt>
                <c:pt idx="69">
                  <c:v>1351.8</c:v>
                </c:pt>
                <c:pt idx="70">
                  <c:v>1361.6</c:v>
                </c:pt>
                <c:pt idx="71">
                  <c:v>1371.8</c:v>
                </c:pt>
                <c:pt idx="72">
                  <c:v>1359</c:v>
                </c:pt>
                <c:pt idx="73">
                  <c:v>1425.2</c:v>
                </c:pt>
                <c:pt idx="74">
                  <c:v>1419.8</c:v>
                </c:pt>
                <c:pt idx="75">
                  <c:v>1402.2</c:v>
                </c:pt>
                <c:pt idx="76">
                  <c:v>1402.4</c:v>
                </c:pt>
                <c:pt idx="77">
                  <c:v>1394</c:v>
                </c:pt>
                <c:pt idx="78">
                  <c:v>1388.8</c:v>
                </c:pt>
                <c:pt idx="79">
                  <c:v>1386.6</c:v>
                </c:pt>
                <c:pt idx="80">
                  <c:v>1379</c:v>
                </c:pt>
                <c:pt idx="81">
                  <c:v>1366.6</c:v>
                </c:pt>
                <c:pt idx="82">
                  <c:v>1336.8</c:v>
                </c:pt>
                <c:pt idx="83">
                  <c:v>1316</c:v>
                </c:pt>
                <c:pt idx="84">
                  <c:v>1316.6</c:v>
                </c:pt>
                <c:pt idx="85">
                  <c:v>1318</c:v>
                </c:pt>
                <c:pt idx="86">
                  <c:v>1331.8</c:v>
                </c:pt>
                <c:pt idx="87">
                  <c:v>1330</c:v>
                </c:pt>
                <c:pt idx="88">
                  <c:v>1320.2</c:v>
                </c:pt>
                <c:pt idx="89">
                  <c:v>1318.6</c:v>
                </c:pt>
                <c:pt idx="90">
                  <c:v>1332.6</c:v>
                </c:pt>
                <c:pt idx="91">
                  <c:v>1360.4</c:v>
                </c:pt>
                <c:pt idx="92">
                  <c:v>1387.2</c:v>
                </c:pt>
                <c:pt idx="93">
                  <c:v>1388.2</c:v>
                </c:pt>
                <c:pt idx="94">
                  <c:v>1395.8</c:v>
                </c:pt>
                <c:pt idx="95">
                  <c:v>1393</c:v>
                </c:pt>
                <c:pt idx="96">
                  <c:v>1385.4</c:v>
                </c:pt>
                <c:pt idx="97">
                  <c:v>1405.6</c:v>
                </c:pt>
                <c:pt idx="98">
                  <c:v>1383</c:v>
                </c:pt>
                <c:pt idx="99">
                  <c:v>1384.6</c:v>
                </c:pt>
                <c:pt idx="100">
                  <c:v>1371.6</c:v>
                </c:pt>
                <c:pt idx="101">
                  <c:v>1367.4</c:v>
                </c:pt>
                <c:pt idx="102">
                  <c:v>1345.4</c:v>
                </c:pt>
                <c:pt idx="103">
                  <c:v>1347</c:v>
                </c:pt>
                <c:pt idx="104">
                  <c:v>1352.2</c:v>
                </c:pt>
                <c:pt idx="105">
                  <c:v>1365</c:v>
                </c:pt>
                <c:pt idx="106">
                  <c:v>1383.6</c:v>
                </c:pt>
                <c:pt idx="107">
                  <c:v>1387.6</c:v>
                </c:pt>
                <c:pt idx="108">
                  <c:v>1371</c:v>
                </c:pt>
                <c:pt idx="109">
                  <c:v>1386</c:v>
                </c:pt>
                <c:pt idx="110">
                  <c:v>1377.2</c:v>
                </c:pt>
                <c:pt idx="111">
                  <c:v>1370.6</c:v>
                </c:pt>
                <c:pt idx="112">
                  <c:v>1357.8</c:v>
                </c:pt>
                <c:pt idx="113">
                  <c:v>1349</c:v>
                </c:pt>
                <c:pt idx="114">
                  <c:v>1347.4</c:v>
                </c:pt>
                <c:pt idx="115">
                  <c:v>1357</c:v>
                </c:pt>
                <c:pt idx="116">
                  <c:v>1364.8</c:v>
                </c:pt>
                <c:pt idx="117">
                  <c:v>1371.6</c:v>
                </c:pt>
                <c:pt idx="118">
                  <c:v>1374</c:v>
                </c:pt>
                <c:pt idx="119">
                  <c:v>1385.9</c:v>
                </c:pt>
                <c:pt idx="120">
                  <c:v>1397.8</c:v>
                </c:pt>
                <c:pt idx="121">
                  <c:v>1397.6</c:v>
                </c:pt>
                <c:pt idx="122">
                  <c:v>1388.8</c:v>
                </c:pt>
                <c:pt idx="123">
                  <c:v>1387.6</c:v>
                </c:pt>
                <c:pt idx="124">
                  <c:v>1373.6</c:v>
                </c:pt>
                <c:pt idx="125">
                  <c:v>1381.4</c:v>
                </c:pt>
                <c:pt idx="126">
                  <c:v>1376.6</c:v>
                </c:pt>
                <c:pt idx="127">
                  <c:v>1388.2</c:v>
                </c:pt>
                <c:pt idx="128">
                  <c:v>1444.2</c:v>
                </c:pt>
                <c:pt idx="129">
                  <c:v>1468.8</c:v>
                </c:pt>
                <c:pt idx="130">
                  <c:v>1466.6</c:v>
                </c:pt>
                <c:pt idx="131">
                  <c:v>1463.8</c:v>
                </c:pt>
                <c:pt idx="132">
                  <c:v>1487.2</c:v>
                </c:pt>
                <c:pt idx="133">
                  <c:v>1509.6</c:v>
                </c:pt>
                <c:pt idx="134">
                  <c:v>1505.4</c:v>
                </c:pt>
                <c:pt idx="135">
                  <c:v>1503</c:v>
                </c:pt>
                <c:pt idx="136">
                  <c:v>1534.4</c:v>
                </c:pt>
                <c:pt idx="137">
                  <c:v>1530.6</c:v>
                </c:pt>
                <c:pt idx="138">
                  <c:v>1527.8</c:v>
                </c:pt>
                <c:pt idx="139">
                  <c:v>1535.8</c:v>
                </c:pt>
                <c:pt idx="140">
                  <c:v>1532.2</c:v>
                </c:pt>
                <c:pt idx="141">
                  <c:v>1518.6</c:v>
                </c:pt>
                <c:pt idx="142">
                  <c:v>1494</c:v>
                </c:pt>
                <c:pt idx="143">
                  <c:v>1492</c:v>
                </c:pt>
                <c:pt idx="144">
                  <c:v>1484</c:v>
                </c:pt>
                <c:pt idx="145">
                  <c:v>1485.2</c:v>
                </c:pt>
                <c:pt idx="146">
                  <c:v>1486.8</c:v>
                </c:pt>
                <c:pt idx="147">
                  <c:v>1483</c:v>
                </c:pt>
                <c:pt idx="148">
                  <c:v>1499.4</c:v>
                </c:pt>
                <c:pt idx="149">
                  <c:v>1508.2</c:v>
                </c:pt>
                <c:pt idx="150">
                  <c:v>1521.4</c:v>
                </c:pt>
                <c:pt idx="151">
                  <c:v>1519.2</c:v>
                </c:pt>
                <c:pt idx="152">
                  <c:v>1519.8</c:v>
                </c:pt>
                <c:pt idx="153">
                  <c:v>1510</c:v>
                </c:pt>
                <c:pt idx="154">
                  <c:v>1493.2</c:v>
                </c:pt>
                <c:pt idx="155">
                  <c:v>1504.2</c:v>
                </c:pt>
                <c:pt idx="156">
                  <c:v>1495.4</c:v>
                </c:pt>
                <c:pt idx="157">
                  <c:v>1451.2</c:v>
                </c:pt>
                <c:pt idx="158">
                  <c:v>1462</c:v>
                </c:pt>
                <c:pt idx="159">
                  <c:v>1462.4</c:v>
                </c:pt>
                <c:pt idx="160">
                  <c:v>1470</c:v>
                </c:pt>
                <c:pt idx="161">
                  <c:v>1483.2</c:v>
                </c:pt>
                <c:pt idx="162">
                  <c:v>1474.4</c:v>
                </c:pt>
                <c:pt idx="163">
                  <c:v>1433.2</c:v>
                </c:pt>
                <c:pt idx="164">
                  <c:v>1452.4</c:v>
                </c:pt>
                <c:pt idx="165">
                  <c:v>1457.4</c:v>
                </c:pt>
                <c:pt idx="166">
                  <c:v>1423</c:v>
                </c:pt>
                <c:pt idx="167">
                  <c:v>1396</c:v>
                </c:pt>
                <c:pt idx="168">
                  <c:v>1395.6</c:v>
                </c:pt>
                <c:pt idx="169">
                  <c:v>1405</c:v>
                </c:pt>
                <c:pt idx="170">
                  <c:v>1424.8</c:v>
                </c:pt>
                <c:pt idx="171">
                  <c:v>1426.2</c:v>
                </c:pt>
                <c:pt idx="172">
                  <c:v>1415.4</c:v>
                </c:pt>
                <c:pt idx="173">
                  <c:v>1398.4</c:v>
                </c:pt>
                <c:pt idx="174">
                  <c:v>1407.2</c:v>
                </c:pt>
                <c:pt idx="175">
                  <c:v>1383.4</c:v>
                </c:pt>
                <c:pt idx="176">
                  <c:v>1392.8</c:v>
                </c:pt>
                <c:pt idx="177">
                  <c:v>1382</c:v>
                </c:pt>
                <c:pt idx="178">
                  <c:v>1410.6</c:v>
                </c:pt>
                <c:pt idx="179">
                  <c:v>1408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19-4391-88BC-FEF5A3DC7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4672592"/>
        <c:axId val="1783874800"/>
      </c:lineChart>
      <c:dateAx>
        <c:axId val="24467259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3874800"/>
        <c:crosses val="autoZero"/>
        <c:auto val="1"/>
        <c:lblOffset val="100"/>
        <c:baseTimeUnit val="days"/>
      </c:dateAx>
      <c:valAx>
        <c:axId val="1783874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4672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GSK Close Values with T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'Fig 10'!$N$1</c:f>
              <c:strCache>
                <c:ptCount val="1"/>
                <c:pt idx="0">
                  <c:v>T Point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 10'!$A$2:$A$181</c:f>
              <c:numCache>
                <c:formatCode>m/d/yyyy</c:formatCode>
                <c:ptCount val="180"/>
                <c:pt idx="0">
                  <c:v>44992</c:v>
                </c:pt>
                <c:pt idx="1">
                  <c:v>44993</c:v>
                </c:pt>
                <c:pt idx="2">
                  <c:v>44994</c:v>
                </c:pt>
                <c:pt idx="3">
                  <c:v>44995</c:v>
                </c:pt>
                <c:pt idx="4">
                  <c:v>44998</c:v>
                </c:pt>
                <c:pt idx="5">
                  <c:v>44999</c:v>
                </c:pt>
                <c:pt idx="6">
                  <c:v>45000</c:v>
                </c:pt>
                <c:pt idx="7">
                  <c:v>45001</c:v>
                </c:pt>
                <c:pt idx="8">
                  <c:v>45002</c:v>
                </c:pt>
                <c:pt idx="9">
                  <c:v>45005</c:v>
                </c:pt>
                <c:pt idx="10">
                  <c:v>45006</c:v>
                </c:pt>
                <c:pt idx="11">
                  <c:v>45007</c:v>
                </c:pt>
                <c:pt idx="12">
                  <c:v>45008</c:v>
                </c:pt>
                <c:pt idx="13">
                  <c:v>45009</c:v>
                </c:pt>
                <c:pt idx="14">
                  <c:v>45012</c:v>
                </c:pt>
                <c:pt idx="15">
                  <c:v>45013</c:v>
                </c:pt>
                <c:pt idx="16">
                  <c:v>45014</c:v>
                </c:pt>
                <c:pt idx="17">
                  <c:v>45015</c:v>
                </c:pt>
                <c:pt idx="18">
                  <c:v>45016</c:v>
                </c:pt>
                <c:pt idx="19">
                  <c:v>45019</c:v>
                </c:pt>
                <c:pt idx="20">
                  <c:v>45020</c:v>
                </c:pt>
                <c:pt idx="21">
                  <c:v>45021</c:v>
                </c:pt>
                <c:pt idx="22">
                  <c:v>45022</c:v>
                </c:pt>
                <c:pt idx="23">
                  <c:v>45027</c:v>
                </c:pt>
                <c:pt idx="24">
                  <c:v>45028</c:v>
                </c:pt>
                <c:pt idx="25">
                  <c:v>45029</c:v>
                </c:pt>
                <c:pt idx="26">
                  <c:v>45030</c:v>
                </c:pt>
                <c:pt idx="27">
                  <c:v>45033</c:v>
                </c:pt>
                <c:pt idx="28">
                  <c:v>45034</c:v>
                </c:pt>
                <c:pt idx="29">
                  <c:v>45035</c:v>
                </c:pt>
                <c:pt idx="30">
                  <c:v>45036</c:v>
                </c:pt>
                <c:pt idx="31">
                  <c:v>45037</c:v>
                </c:pt>
                <c:pt idx="32">
                  <c:v>45040</c:v>
                </c:pt>
                <c:pt idx="33">
                  <c:v>45041</c:v>
                </c:pt>
                <c:pt idx="34">
                  <c:v>45042</c:v>
                </c:pt>
                <c:pt idx="35">
                  <c:v>45043</c:v>
                </c:pt>
                <c:pt idx="36">
                  <c:v>45044</c:v>
                </c:pt>
                <c:pt idx="37">
                  <c:v>45048</c:v>
                </c:pt>
                <c:pt idx="38">
                  <c:v>45049</c:v>
                </c:pt>
                <c:pt idx="39">
                  <c:v>45050</c:v>
                </c:pt>
                <c:pt idx="40">
                  <c:v>45051</c:v>
                </c:pt>
                <c:pt idx="41">
                  <c:v>45055</c:v>
                </c:pt>
                <c:pt idx="42">
                  <c:v>45056</c:v>
                </c:pt>
                <c:pt idx="43">
                  <c:v>45057</c:v>
                </c:pt>
                <c:pt idx="44">
                  <c:v>45058</c:v>
                </c:pt>
                <c:pt idx="45">
                  <c:v>45061</c:v>
                </c:pt>
                <c:pt idx="46">
                  <c:v>45062</c:v>
                </c:pt>
                <c:pt idx="47">
                  <c:v>45063</c:v>
                </c:pt>
                <c:pt idx="48">
                  <c:v>45064</c:v>
                </c:pt>
                <c:pt idx="49">
                  <c:v>45065</c:v>
                </c:pt>
                <c:pt idx="50">
                  <c:v>45068</c:v>
                </c:pt>
                <c:pt idx="51">
                  <c:v>45069</c:v>
                </c:pt>
                <c:pt idx="52">
                  <c:v>45070</c:v>
                </c:pt>
                <c:pt idx="53">
                  <c:v>45071</c:v>
                </c:pt>
                <c:pt idx="54">
                  <c:v>45072</c:v>
                </c:pt>
                <c:pt idx="55">
                  <c:v>45076</c:v>
                </c:pt>
                <c:pt idx="56">
                  <c:v>45077</c:v>
                </c:pt>
                <c:pt idx="57">
                  <c:v>45078</c:v>
                </c:pt>
                <c:pt idx="58">
                  <c:v>45079</c:v>
                </c:pt>
                <c:pt idx="59">
                  <c:v>45082</c:v>
                </c:pt>
                <c:pt idx="60">
                  <c:v>45083</c:v>
                </c:pt>
                <c:pt idx="61">
                  <c:v>45084</c:v>
                </c:pt>
                <c:pt idx="62">
                  <c:v>45085</c:v>
                </c:pt>
                <c:pt idx="63">
                  <c:v>45086</c:v>
                </c:pt>
                <c:pt idx="64">
                  <c:v>45089</c:v>
                </c:pt>
                <c:pt idx="65">
                  <c:v>45090</c:v>
                </c:pt>
                <c:pt idx="66">
                  <c:v>45091</c:v>
                </c:pt>
                <c:pt idx="67">
                  <c:v>45092</c:v>
                </c:pt>
                <c:pt idx="68">
                  <c:v>45093</c:v>
                </c:pt>
                <c:pt idx="69">
                  <c:v>45096</c:v>
                </c:pt>
                <c:pt idx="70">
                  <c:v>45097</c:v>
                </c:pt>
                <c:pt idx="71">
                  <c:v>45098</c:v>
                </c:pt>
                <c:pt idx="72">
                  <c:v>45099</c:v>
                </c:pt>
                <c:pt idx="73">
                  <c:v>45100</c:v>
                </c:pt>
                <c:pt idx="74">
                  <c:v>45103</c:v>
                </c:pt>
                <c:pt idx="75">
                  <c:v>45104</c:v>
                </c:pt>
                <c:pt idx="76">
                  <c:v>45105</c:v>
                </c:pt>
                <c:pt idx="77">
                  <c:v>45106</c:v>
                </c:pt>
                <c:pt idx="78">
                  <c:v>45107</c:v>
                </c:pt>
                <c:pt idx="79">
                  <c:v>45110</c:v>
                </c:pt>
                <c:pt idx="80">
                  <c:v>45111</c:v>
                </c:pt>
                <c:pt idx="81">
                  <c:v>45112</c:v>
                </c:pt>
                <c:pt idx="82">
                  <c:v>45113</c:v>
                </c:pt>
                <c:pt idx="83">
                  <c:v>45114</c:v>
                </c:pt>
                <c:pt idx="84">
                  <c:v>45117</c:v>
                </c:pt>
                <c:pt idx="85">
                  <c:v>45118</c:v>
                </c:pt>
                <c:pt idx="86">
                  <c:v>45119</c:v>
                </c:pt>
                <c:pt idx="87">
                  <c:v>45120</c:v>
                </c:pt>
                <c:pt idx="88">
                  <c:v>45121</c:v>
                </c:pt>
                <c:pt idx="89">
                  <c:v>45124</c:v>
                </c:pt>
                <c:pt idx="90">
                  <c:v>45125</c:v>
                </c:pt>
                <c:pt idx="91">
                  <c:v>45126</c:v>
                </c:pt>
                <c:pt idx="92">
                  <c:v>45127</c:v>
                </c:pt>
                <c:pt idx="93">
                  <c:v>45128</c:v>
                </c:pt>
                <c:pt idx="94">
                  <c:v>45131</c:v>
                </c:pt>
                <c:pt idx="95">
                  <c:v>45132</c:v>
                </c:pt>
                <c:pt idx="96">
                  <c:v>45133</c:v>
                </c:pt>
                <c:pt idx="97">
                  <c:v>45134</c:v>
                </c:pt>
                <c:pt idx="98">
                  <c:v>45135</c:v>
                </c:pt>
                <c:pt idx="99">
                  <c:v>45138</c:v>
                </c:pt>
                <c:pt idx="100">
                  <c:v>45139</c:v>
                </c:pt>
                <c:pt idx="101">
                  <c:v>45140</c:v>
                </c:pt>
                <c:pt idx="102">
                  <c:v>45141</c:v>
                </c:pt>
                <c:pt idx="103">
                  <c:v>45142</c:v>
                </c:pt>
                <c:pt idx="104">
                  <c:v>45145</c:v>
                </c:pt>
                <c:pt idx="105">
                  <c:v>45146</c:v>
                </c:pt>
                <c:pt idx="106">
                  <c:v>45147</c:v>
                </c:pt>
                <c:pt idx="107">
                  <c:v>45148</c:v>
                </c:pt>
                <c:pt idx="108">
                  <c:v>45149</c:v>
                </c:pt>
                <c:pt idx="109">
                  <c:v>45152</c:v>
                </c:pt>
                <c:pt idx="110">
                  <c:v>45153</c:v>
                </c:pt>
                <c:pt idx="111">
                  <c:v>45154</c:v>
                </c:pt>
                <c:pt idx="112">
                  <c:v>45155</c:v>
                </c:pt>
                <c:pt idx="113">
                  <c:v>45156</c:v>
                </c:pt>
                <c:pt idx="114">
                  <c:v>45159</c:v>
                </c:pt>
                <c:pt idx="115">
                  <c:v>45160</c:v>
                </c:pt>
                <c:pt idx="116">
                  <c:v>45161</c:v>
                </c:pt>
                <c:pt idx="117">
                  <c:v>45162</c:v>
                </c:pt>
                <c:pt idx="118">
                  <c:v>45163</c:v>
                </c:pt>
                <c:pt idx="119">
                  <c:v>45166</c:v>
                </c:pt>
                <c:pt idx="120">
                  <c:v>45167</c:v>
                </c:pt>
                <c:pt idx="121">
                  <c:v>45168</c:v>
                </c:pt>
                <c:pt idx="122">
                  <c:v>45169</c:v>
                </c:pt>
                <c:pt idx="123">
                  <c:v>45170</c:v>
                </c:pt>
                <c:pt idx="124">
                  <c:v>45173</c:v>
                </c:pt>
                <c:pt idx="125">
                  <c:v>45174</c:v>
                </c:pt>
                <c:pt idx="126">
                  <c:v>45175</c:v>
                </c:pt>
                <c:pt idx="127">
                  <c:v>45176</c:v>
                </c:pt>
                <c:pt idx="128">
                  <c:v>45177</c:v>
                </c:pt>
                <c:pt idx="129">
                  <c:v>45180</c:v>
                </c:pt>
                <c:pt idx="130">
                  <c:v>45181</c:v>
                </c:pt>
                <c:pt idx="131">
                  <c:v>45182</c:v>
                </c:pt>
                <c:pt idx="132">
                  <c:v>45183</c:v>
                </c:pt>
                <c:pt idx="133">
                  <c:v>45184</c:v>
                </c:pt>
                <c:pt idx="134">
                  <c:v>45187</c:v>
                </c:pt>
                <c:pt idx="135">
                  <c:v>45188</c:v>
                </c:pt>
                <c:pt idx="136">
                  <c:v>45189</c:v>
                </c:pt>
                <c:pt idx="137">
                  <c:v>45190</c:v>
                </c:pt>
                <c:pt idx="138">
                  <c:v>45191</c:v>
                </c:pt>
                <c:pt idx="139">
                  <c:v>45194</c:v>
                </c:pt>
                <c:pt idx="140">
                  <c:v>45195</c:v>
                </c:pt>
                <c:pt idx="141">
                  <c:v>45196</c:v>
                </c:pt>
                <c:pt idx="142">
                  <c:v>45197</c:v>
                </c:pt>
                <c:pt idx="143">
                  <c:v>45198</c:v>
                </c:pt>
                <c:pt idx="144">
                  <c:v>45201</c:v>
                </c:pt>
                <c:pt idx="145">
                  <c:v>45202</c:v>
                </c:pt>
                <c:pt idx="146">
                  <c:v>45203</c:v>
                </c:pt>
                <c:pt idx="147">
                  <c:v>45204</c:v>
                </c:pt>
                <c:pt idx="148">
                  <c:v>45205</c:v>
                </c:pt>
                <c:pt idx="149">
                  <c:v>45208</c:v>
                </c:pt>
                <c:pt idx="150">
                  <c:v>45209</c:v>
                </c:pt>
                <c:pt idx="151">
                  <c:v>45210</c:v>
                </c:pt>
                <c:pt idx="152">
                  <c:v>45211</c:v>
                </c:pt>
                <c:pt idx="153">
                  <c:v>45212</c:v>
                </c:pt>
                <c:pt idx="154">
                  <c:v>45215</c:v>
                </c:pt>
                <c:pt idx="155">
                  <c:v>45216</c:v>
                </c:pt>
                <c:pt idx="156">
                  <c:v>45217</c:v>
                </c:pt>
                <c:pt idx="157">
                  <c:v>45218</c:v>
                </c:pt>
                <c:pt idx="158">
                  <c:v>45219</c:v>
                </c:pt>
                <c:pt idx="159">
                  <c:v>45222</c:v>
                </c:pt>
                <c:pt idx="160">
                  <c:v>45223</c:v>
                </c:pt>
                <c:pt idx="161">
                  <c:v>45224</c:v>
                </c:pt>
                <c:pt idx="162">
                  <c:v>45225</c:v>
                </c:pt>
                <c:pt idx="163">
                  <c:v>45226</c:v>
                </c:pt>
                <c:pt idx="164">
                  <c:v>45229</c:v>
                </c:pt>
                <c:pt idx="165">
                  <c:v>45230</c:v>
                </c:pt>
                <c:pt idx="166">
                  <c:v>45231</c:v>
                </c:pt>
                <c:pt idx="167">
                  <c:v>45232</c:v>
                </c:pt>
                <c:pt idx="168">
                  <c:v>45233</c:v>
                </c:pt>
                <c:pt idx="169">
                  <c:v>45236</c:v>
                </c:pt>
                <c:pt idx="170">
                  <c:v>45237</c:v>
                </c:pt>
                <c:pt idx="171">
                  <c:v>45238</c:v>
                </c:pt>
                <c:pt idx="172">
                  <c:v>45239</c:v>
                </c:pt>
                <c:pt idx="173">
                  <c:v>45240</c:v>
                </c:pt>
                <c:pt idx="174">
                  <c:v>45243</c:v>
                </c:pt>
                <c:pt idx="175">
                  <c:v>45244</c:v>
                </c:pt>
                <c:pt idx="176">
                  <c:v>45245</c:v>
                </c:pt>
                <c:pt idx="177">
                  <c:v>45246</c:v>
                </c:pt>
                <c:pt idx="178">
                  <c:v>45247</c:v>
                </c:pt>
                <c:pt idx="179">
                  <c:v>45250</c:v>
                </c:pt>
              </c:numCache>
            </c:numRef>
          </c:cat>
          <c:val>
            <c:numRef>
              <c:f>'Fig 10'!$N$2:$N$181</c:f>
              <c:numCache>
                <c:formatCode>_(* #,##0.00_);_(* \(#,##0.00\);_(* "-"??_);_(@_)</c:formatCode>
                <c:ptCount val="180"/>
                <c:pt idx="1">
                  <c:v>1422.4</c:v>
                </c:pt>
                <c:pt idx="2">
                  <c:v>1412.2</c:v>
                </c:pt>
                <c:pt idx="3">
                  <c:v>1398.6</c:v>
                </c:pt>
                <c:pt idx="4">
                  <c:v>1376.6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>
                  <c:v>1400.8</c:v>
                </c:pt>
                <c:pt idx="9">
                  <c:v>1414</c:v>
                </c:pt>
                <c:pt idx="10">
                  <c:v>1428</c:v>
                </c:pt>
                <c:pt idx="11">
                  <c:v>1438.2</c:v>
                </c:pt>
                <c:pt idx="12" formatCode="General">
                  <c:v>0</c:v>
                </c:pt>
                <c:pt idx="13">
                  <c:v>1401.2</c:v>
                </c:pt>
                <c:pt idx="14" formatCode="General">
                  <c:v>0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  <c:pt idx="18">
                  <c:v>1429</c:v>
                </c:pt>
                <c:pt idx="19">
                  <c:v>1439.4</c:v>
                </c:pt>
                <c:pt idx="20">
                  <c:v>1449</c:v>
                </c:pt>
                <c:pt idx="21">
                  <c:v>1487.2</c:v>
                </c:pt>
                <c:pt idx="22">
                  <c:v>1523</c:v>
                </c:pt>
                <c:pt idx="23" formatCode="General">
                  <c:v>0</c:v>
                </c:pt>
                <c:pt idx="24" formatCode="General">
                  <c:v>0</c:v>
                </c:pt>
                <c:pt idx="25" formatCode="General">
                  <c:v>0</c:v>
                </c:pt>
                <c:pt idx="26" formatCode="General">
                  <c:v>0</c:v>
                </c:pt>
                <c:pt idx="27" formatCode="General">
                  <c:v>0</c:v>
                </c:pt>
                <c:pt idx="28">
                  <c:v>1484</c:v>
                </c:pt>
                <c:pt idx="29" formatCode="General">
                  <c:v>0</c:v>
                </c:pt>
                <c:pt idx="30">
                  <c:v>1470.8</c:v>
                </c:pt>
                <c:pt idx="31" formatCode="General">
                  <c:v>0</c:v>
                </c:pt>
                <c:pt idx="32" formatCode="General">
                  <c:v>0</c:v>
                </c:pt>
                <c:pt idx="33">
                  <c:v>1500.2</c:v>
                </c:pt>
                <c:pt idx="34">
                  <c:v>1442.2</c:v>
                </c:pt>
                <c:pt idx="35" formatCode="General">
                  <c:v>0</c:v>
                </c:pt>
                <c:pt idx="36" formatCode="General">
                  <c:v>0</c:v>
                </c:pt>
                <c:pt idx="37">
                  <c:v>1455.2</c:v>
                </c:pt>
                <c:pt idx="38">
                  <c:v>1470.6</c:v>
                </c:pt>
                <c:pt idx="39" formatCode="General">
                  <c:v>0</c:v>
                </c:pt>
                <c:pt idx="40" formatCode="General">
                  <c:v>0</c:v>
                </c:pt>
                <c:pt idx="41">
                  <c:v>1446.2</c:v>
                </c:pt>
                <c:pt idx="42" formatCode="General">
                  <c:v>0</c:v>
                </c:pt>
                <c:pt idx="43">
                  <c:v>1444.8</c:v>
                </c:pt>
                <c:pt idx="44">
                  <c:v>1470.2</c:v>
                </c:pt>
                <c:pt idx="45" formatCode="General">
                  <c:v>0</c:v>
                </c:pt>
                <c:pt idx="46" formatCode="General">
                  <c:v>0</c:v>
                </c:pt>
                <c:pt idx="47">
                  <c:v>1442.4</c:v>
                </c:pt>
                <c:pt idx="48">
                  <c:v>1423.8</c:v>
                </c:pt>
                <c:pt idx="49" formatCode="General">
                  <c:v>0</c:v>
                </c:pt>
                <c:pt idx="50" formatCode="General">
                  <c:v>0</c:v>
                </c:pt>
                <c:pt idx="51" formatCode="General">
                  <c:v>0</c:v>
                </c:pt>
                <c:pt idx="52">
                  <c:v>1408.8</c:v>
                </c:pt>
                <c:pt idx="53">
                  <c:v>1384.6</c:v>
                </c:pt>
                <c:pt idx="54" formatCode="General">
                  <c:v>0</c:v>
                </c:pt>
                <c:pt idx="55">
                  <c:v>1371</c:v>
                </c:pt>
                <c:pt idx="56">
                  <c:v>1346.4</c:v>
                </c:pt>
                <c:pt idx="57" formatCode="General">
                  <c:v>0</c:v>
                </c:pt>
                <c:pt idx="58">
                  <c:v>1367.6</c:v>
                </c:pt>
                <c:pt idx="59">
                  <c:v>1382</c:v>
                </c:pt>
                <c:pt idx="60">
                  <c:v>1391.4</c:v>
                </c:pt>
                <c:pt idx="61">
                  <c:v>1376.2</c:v>
                </c:pt>
                <c:pt idx="62" formatCode="General">
                  <c:v>0</c:v>
                </c:pt>
                <c:pt idx="63" formatCode="General">
                  <c:v>0</c:v>
                </c:pt>
                <c:pt idx="64" formatCode="General">
                  <c:v>0</c:v>
                </c:pt>
                <c:pt idx="65" formatCode="General">
                  <c:v>0</c:v>
                </c:pt>
                <c:pt idx="66" formatCode="General">
                  <c:v>0</c:v>
                </c:pt>
                <c:pt idx="67">
                  <c:v>1374.8</c:v>
                </c:pt>
                <c:pt idx="68" formatCode="General">
                  <c:v>0</c:v>
                </c:pt>
                <c:pt idx="69" formatCode="General">
                  <c:v>0</c:v>
                </c:pt>
                <c:pt idx="70" formatCode="General">
                  <c:v>0</c:v>
                </c:pt>
                <c:pt idx="71" formatCode="General">
                  <c:v>0</c:v>
                </c:pt>
                <c:pt idx="72" formatCode="General">
                  <c:v>0</c:v>
                </c:pt>
                <c:pt idx="73">
                  <c:v>1425.2</c:v>
                </c:pt>
                <c:pt idx="74" formatCode="General">
                  <c:v>0</c:v>
                </c:pt>
                <c:pt idx="75">
                  <c:v>1402.2</c:v>
                </c:pt>
                <c:pt idx="76" formatCode="General">
                  <c:v>0</c:v>
                </c:pt>
                <c:pt idx="77">
                  <c:v>1394</c:v>
                </c:pt>
                <c:pt idx="78" formatCode="General">
                  <c:v>0</c:v>
                </c:pt>
                <c:pt idx="79" formatCode="General">
                  <c:v>0</c:v>
                </c:pt>
                <c:pt idx="80" formatCode="General">
                  <c:v>0</c:v>
                </c:pt>
                <c:pt idx="81">
                  <c:v>1366.6</c:v>
                </c:pt>
                <c:pt idx="82">
                  <c:v>1336.8</c:v>
                </c:pt>
                <c:pt idx="83">
                  <c:v>1316</c:v>
                </c:pt>
                <c:pt idx="84" formatCode="General">
                  <c:v>0</c:v>
                </c:pt>
                <c:pt idx="85" formatCode="General">
                  <c:v>0</c:v>
                </c:pt>
                <c:pt idx="86">
                  <c:v>1331.8</c:v>
                </c:pt>
                <c:pt idx="87" formatCode="General">
                  <c:v>0</c:v>
                </c:pt>
                <c:pt idx="88">
                  <c:v>1320.2</c:v>
                </c:pt>
                <c:pt idx="89" formatCode="General">
                  <c:v>0</c:v>
                </c:pt>
                <c:pt idx="90">
                  <c:v>1332.6</c:v>
                </c:pt>
                <c:pt idx="91">
                  <c:v>1360.4</c:v>
                </c:pt>
                <c:pt idx="92">
                  <c:v>1387.2</c:v>
                </c:pt>
                <c:pt idx="93" formatCode="General">
                  <c:v>0</c:v>
                </c:pt>
                <c:pt idx="94" formatCode="General">
                  <c:v>0</c:v>
                </c:pt>
                <c:pt idx="95" formatCode="General">
                  <c:v>0</c:v>
                </c:pt>
                <c:pt idx="96" formatCode="General">
                  <c:v>0</c:v>
                </c:pt>
                <c:pt idx="97" formatCode="General">
                  <c:v>0</c:v>
                </c:pt>
                <c:pt idx="98">
                  <c:v>1383</c:v>
                </c:pt>
                <c:pt idx="99" formatCode="General">
                  <c:v>0</c:v>
                </c:pt>
                <c:pt idx="100">
                  <c:v>1371.6</c:v>
                </c:pt>
                <c:pt idx="101" formatCode="General">
                  <c:v>0</c:v>
                </c:pt>
                <c:pt idx="102">
                  <c:v>1345.4</c:v>
                </c:pt>
                <c:pt idx="103" formatCode="General">
                  <c:v>0</c:v>
                </c:pt>
                <c:pt idx="104" formatCode="General">
                  <c:v>0</c:v>
                </c:pt>
                <c:pt idx="105">
                  <c:v>1365</c:v>
                </c:pt>
                <c:pt idx="106">
                  <c:v>1383.6</c:v>
                </c:pt>
                <c:pt idx="107" formatCode="General">
                  <c:v>0</c:v>
                </c:pt>
                <c:pt idx="108">
                  <c:v>1371</c:v>
                </c:pt>
                <c:pt idx="109">
                  <c:v>1386</c:v>
                </c:pt>
                <c:pt idx="110">
                  <c:v>1377.2</c:v>
                </c:pt>
                <c:pt idx="111" formatCode="General">
                  <c:v>0</c:v>
                </c:pt>
                <c:pt idx="112">
                  <c:v>1357.8</c:v>
                </c:pt>
                <c:pt idx="113" formatCode="General">
                  <c:v>0</c:v>
                </c:pt>
                <c:pt idx="114" formatCode="General">
                  <c:v>0</c:v>
                </c:pt>
                <c:pt idx="115">
                  <c:v>1357</c:v>
                </c:pt>
                <c:pt idx="116">
                  <c:v>1364.8</c:v>
                </c:pt>
                <c:pt idx="117" formatCode="General">
                  <c:v>0</c:v>
                </c:pt>
                <c:pt idx="118" formatCode="General">
                  <c:v>0</c:v>
                </c:pt>
                <c:pt idx="119" formatCode="General">
                  <c:v>1385.9</c:v>
                </c:pt>
                <c:pt idx="120">
                  <c:v>1397.8</c:v>
                </c:pt>
                <c:pt idx="121" formatCode="General">
                  <c:v>0</c:v>
                </c:pt>
                <c:pt idx="122">
                  <c:v>1388.8</c:v>
                </c:pt>
                <c:pt idx="123" formatCode="General">
                  <c:v>0</c:v>
                </c:pt>
                <c:pt idx="124">
                  <c:v>1373.6</c:v>
                </c:pt>
                <c:pt idx="125" formatCode="General">
                  <c:v>0</c:v>
                </c:pt>
                <c:pt idx="126" formatCode="General">
                  <c:v>0</c:v>
                </c:pt>
                <c:pt idx="127">
                  <c:v>1388.2</c:v>
                </c:pt>
                <c:pt idx="128">
                  <c:v>1444.2</c:v>
                </c:pt>
                <c:pt idx="129">
                  <c:v>1468.8</c:v>
                </c:pt>
                <c:pt idx="130" formatCode="General">
                  <c:v>0</c:v>
                </c:pt>
                <c:pt idx="131" formatCode="General">
                  <c:v>0</c:v>
                </c:pt>
                <c:pt idx="132">
                  <c:v>1487.2</c:v>
                </c:pt>
                <c:pt idx="133">
                  <c:v>1509.6</c:v>
                </c:pt>
                <c:pt idx="134" formatCode="General">
                  <c:v>0</c:v>
                </c:pt>
                <c:pt idx="135" formatCode="General">
                  <c:v>0</c:v>
                </c:pt>
                <c:pt idx="136">
                  <c:v>1534.4</c:v>
                </c:pt>
                <c:pt idx="137" formatCode="General">
                  <c:v>0</c:v>
                </c:pt>
                <c:pt idx="138" formatCode="General">
                  <c:v>0</c:v>
                </c:pt>
                <c:pt idx="139" formatCode="General">
                  <c:v>0</c:v>
                </c:pt>
                <c:pt idx="140" formatCode="General">
                  <c:v>0</c:v>
                </c:pt>
                <c:pt idx="141">
                  <c:v>1518.6</c:v>
                </c:pt>
                <c:pt idx="142">
                  <c:v>1494</c:v>
                </c:pt>
                <c:pt idx="143" formatCode="General">
                  <c:v>0</c:v>
                </c:pt>
                <c:pt idx="144" formatCode="General">
                  <c:v>0</c:v>
                </c:pt>
                <c:pt idx="145" formatCode="General">
                  <c:v>0</c:v>
                </c:pt>
                <c:pt idx="146" formatCode="General">
                  <c:v>0</c:v>
                </c:pt>
                <c:pt idx="147" formatCode="General">
                  <c:v>0</c:v>
                </c:pt>
                <c:pt idx="148">
                  <c:v>1499.4</c:v>
                </c:pt>
                <c:pt idx="149" formatCode="General">
                  <c:v>0</c:v>
                </c:pt>
                <c:pt idx="150">
                  <c:v>1521.4</c:v>
                </c:pt>
                <c:pt idx="151" formatCode="General">
                  <c:v>0</c:v>
                </c:pt>
                <c:pt idx="152" formatCode="General">
                  <c:v>0</c:v>
                </c:pt>
                <c:pt idx="153" formatCode="General">
                  <c:v>0</c:v>
                </c:pt>
                <c:pt idx="154">
                  <c:v>1493.2</c:v>
                </c:pt>
                <c:pt idx="155" formatCode="General">
                  <c:v>0</c:v>
                </c:pt>
                <c:pt idx="156" formatCode="General">
                  <c:v>0</c:v>
                </c:pt>
                <c:pt idx="157">
                  <c:v>1451.2</c:v>
                </c:pt>
                <c:pt idx="158" formatCode="General">
                  <c:v>0</c:v>
                </c:pt>
                <c:pt idx="159" formatCode="General">
                  <c:v>0</c:v>
                </c:pt>
                <c:pt idx="160" formatCode="General">
                  <c:v>0</c:v>
                </c:pt>
                <c:pt idx="161">
                  <c:v>1483.2</c:v>
                </c:pt>
                <c:pt idx="162" formatCode="General">
                  <c:v>0</c:v>
                </c:pt>
                <c:pt idx="163">
                  <c:v>1433.2</c:v>
                </c:pt>
                <c:pt idx="164" formatCode="General">
                  <c:v>0</c:v>
                </c:pt>
                <c:pt idx="165" formatCode="General">
                  <c:v>0</c:v>
                </c:pt>
                <c:pt idx="166">
                  <c:v>1423</c:v>
                </c:pt>
                <c:pt idx="167" formatCode="General">
                  <c:v>0</c:v>
                </c:pt>
                <c:pt idx="168" formatCode="General">
                  <c:v>0</c:v>
                </c:pt>
                <c:pt idx="169" formatCode="General">
                  <c:v>0</c:v>
                </c:pt>
                <c:pt idx="170">
                  <c:v>1424.8</c:v>
                </c:pt>
                <c:pt idx="171" formatCode="General">
                  <c:v>0</c:v>
                </c:pt>
                <c:pt idx="172">
                  <c:v>1415.4</c:v>
                </c:pt>
                <c:pt idx="173">
                  <c:v>1398.4</c:v>
                </c:pt>
                <c:pt idx="174" formatCode="General">
                  <c:v>0</c:v>
                </c:pt>
                <c:pt idx="175">
                  <c:v>1383.4</c:v>
                </c:pt>
                <c:pt idx="176" formatCode="General">
                  <c:v>0</c:v>
                </c:pt>
                <c:pt idx="177" formatCode="General">
                  <c:v>0</c:v>
                </c:pt>
                <c:pt idx="178">
                  <c:v>1410.6</c:v>
                </c:pt>
                <c:pt idx="179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AA-492B-A9F8-A17FD09D6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672592"/>
        <c:axId val="1783874800"/>
      </c:barChart>
      <c:lineChart>
        <c:grouping val="standard"/>
        <c:varyColors val="0"/>
        <c:ser>
          <c:idx val="0"/>
          <c:order val="0"/>
          <c:tx>
            <c:strRef>
              <c:f>'Fig 10'!$E$1</c:f>
              <c:strCache>
                <c:ptCount val="1"/>
                <c:pt idx="0">
                  <c:v>Close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 10'!$A$2:$A$181</c:f>
              <c:numCache>
                <c:formatCode>m/d/yyyy</c:formatCode>
                <c:ptCount val="180"/>
                <c:pt idx="0">
                  <c:v>44992</c:v>
                </c:pt>
                <c:pt idx="1">
                  <c:v>44993</c:v>
                </c:pt>
                <c:pt idx="2">
                  <c:v>44994</c:v>
                </c:pt>
                <c:pt idx="3">
                  <c:v>44995</c:v>
                </c:pt>
                <c:pt idx="4">
                  <c:v>44998</c:v>
                </c:pt>
                <c:pt idx="5">
                  <c:v>44999</c:v>
                </c:pt>
                <c:pt idx="6">
                  <c:v>45000</c:v>
                </c:pt>
                <c:pt idx="7">
                  <c:v>45001</c:v>
                </c:pt>
                <c:pt idx="8">
                  <c:v>45002</c:v>
                </c:pt>
                <c:pt idx="9">
                  <c:v>45005</c:v>
                </c:pt>
                <c:pt idx="10">
                  <c:v>45006</c:v>
                </c:pt>
                <c:pt idx="11">
                  <c:v>45007</c:v>
                </c:pt>
                <c:pt idx="12">
                  <c:v>45008</c:v>
                </c:pt>
                <c:pt idx="13">
                  <c:v>45009</c:v>
                </c:pt>
                <c:pt idx="14">
                  <c:v>45012</c:v>
                </c:pt>
                <c:pt idx="15">
                  <c:v>45013</c:v>
                </c:pt>
                <c:pt idx="16">
                  <c:v>45014</c:v>
                </c:pt>
                <c:pt idx="17">
                  <c:v>45015</c:v>
                </c:pt>
                <c:pt idx="18">
                  <c:v>45016</c:v>
                </c:pt>
                <c:pt idx="19">
                  <c:v>45019</c:v>
                </c:pt>
                <c:pt idx="20">
                  <c:v>45020</c:v>
                </c:pt>
                <c:pt idx="21">
                  <c:v>45021</c:v>
                </c:pt>
                <c:pt idx="22">
                  <c:v>45022</c:v>
                </c:pt>
                <c:pt idx="23">
                  <c:v>45027</c:v>
                </c:pt>
                <c:pt idx="24">
                  <c:v>45028</c:v>
                </c:pt>
                <c:pt idx="25">
                  <c:v>45029</c:v>
                </c:pt>
                <c:pt idx="26">
                  <c:v>45030</c:v>
                </c:pt>
                <c:pt idx="27">
                  <c:v>45033</c:v>
                </c:pt>
                <c:pt idx="28">
                  <c:v>45034</c:v>
                </c:pt>
                <c:pt idx="29">
                  <c:v>45035</c:v>
                </c:pt>
                <c:pt idx="30">
                  <c:v>45036</c:v>
                </c:pt>
                <c:pt idx="31">
                  <c:v>45037</c:v>
                </c:pt>
                <c:pt idx="32">
                  <c:v>45040</c:v>
                </c:pt>
                <c:pt idx="33">
                  <c:v>45041</c:v>
                </c:pt>
                <c:pt idx="34">
                  <c:v>45042</c:v>
                </c:pt>
                <c:pt idx="35">
                  <c:v>45043</c:v>
                </c:pt>
                <c:pt idx="36">
                  <c:v>45044</c:v>
                </c:pt>
                <c:pt idx="37">
                  <c:v>45048</c:v>
                </c:pt>
                <c:pt idx="38">
                  <c:v>45049</c:v>
                </c:pt>
                <c:pt idx="39">
                  <c:v>45050</c:v>
                </c:pt>
                <c:pt idx="40">
                  <c:v>45051</c:v>
                </c:pt>
                <c:pt idx="41">
                  <c:v>45055</c:v>
                </c:pt>
                <c:pt idx="42">
                  <c:v>45056</c:v>
                </c:pt>
                <c:pt idx="43">
                  <c:v>45057</c:v>
                </c:pt>
                <c:pt idx="44">
                  <c:v>45058</c:v>
                </c:pt>
                <c:pt idx="45">
                  <c:v>45061</c:v>
                </c:pt>
                <c:pt idx="46">
                  <c:v>45062</c:v>
                </c:pt>
                <c:pt idx="47">
                  <c:v>45063</c:v>
                </c:pt>
                <c:pt idx="48">
                  <c:v>45064</c:v>
                </c:pt>
                <c:pt idx="49">
                  <c:v>45065</c:v>
                </c:pt>
                <c:pt idx="50">
                  <c:v>45068</c:v>
                </c:pt>
                <c:pt idx="51">
                  <c:v>45069</c:v>
                </c:pt>
                <c:pt idx="52">
                  <c:v>45070</c:v>
                </c:pt>
                <c:pt idx="53">
                  <c:v>45071</c:v>
                </c:pt>
                <c:pt idx="54">
                  <c:v>45072</c:v>
                </c:pt>
                <c:pt idx="55">
                  <c:v>45076</c:v>
                </c:pt>
                <c:pt idx="56">
                  <c:v>45077</c:v>
                </c:pt>
                <c:pt idx="57">
                  <c:v>45078</c:v>
                </c:pt>
                <c:pt idx="58">
                  <c:v>45079</c:v>
                </c:pt>
                <c:pt idx="59">
                  <c:v>45082</c:v>
                </c:pt>
                <c:pt idx="60">
                  <c:v>45083</c:v>
                </c:pt>
                <c:pt idx="61">
                  <c:v>45084</c:v>
                </c:pt>
                <c:pt idx="62">
                  <c:v>45085</c:v>
                </c:pt>
                <c:pt idx="63">
                  <c:v>45086</c:v>
                </c:pt>
                <c:pt idx="64">
                  <c:v>45089</c:v>
                </c:pt>
                <c:pt idx="65">
                  <c:v>45090</c:v>
                </c:pt>
                <c:pt idx="66">
                  <c:v>45091</c:v>
                </c:pt>
                <c:pt idx="67">
                  <c:v>45092</c:v>
                </c:pt>
                <c:pt idx="68">
                  <c:v>45093</c:v>
                </c:pt>
                <c:pt idx="69">
                  <c:v>45096</c:v>
                </c:pt>
                <c:pt idx="70">
                  <c:v>45097</c:v>
                </c:pt>
                <c:pt idx="71">
                  <c:v>45098</c:v>
                </c:pt>
                <c:pt idx="72">
                  <c:v>45099</c:v>
                </c:pt>
                <c:pt idx="73">
                  <c:v>45100</c:v>
                </c:pt>
                <c:pt idx="74">
                  <c:v>45103</c:v>
                </c:pt>
                <c:pt idx="75">
                  <c:v>45104</c:v>
                </c:pt>
                <c:pt idx="76">
                  <c:v>45105</c:v>
                </c:pt>
                <c:pt idx="77">
                  <c:v>45106</c:v>
                </c:pt>
                <c:pt idx="78">
                  <c:v>45107</c:v>
                </c:pt>
                <c:pt idx="79">
                  <c:v>45110</c:v>
                </c:pt>
                <c:pt idx="80">
                  <c:v>45111</c:v>
                </c:pt>
                <c:pt idx="81">
                  <c:v>45112</c:v>
                </c:pt>
                <c:pt idx="82">
                  <c:v>45113</c:v>
                </c:pt>
                <c:pt idx="83">
                  <c:v>45114</c:v>
                </c:pt>
                <c:pt idx="84">
                  <c:v>45117</c:v>
                </c:pt>
                <c:pt idx="85">
                  <c:v>45118</c:v>
                </c:pt>
                <c:pt idx="86">
                  <c:v>45119</c:v>
                </c:pt>
                <c:pt idx="87">
                  <c:v>45120</c:v>
                </c:pt>
                <c:pt idx="88">
                  <c:v>45121</c:v>
                </c:pt>
                <c:pt idx="89">
                  <c:v>45124</c:v>
                </c:pt>
                <c:pt idx="90">
                  <c:v>45125</c:v>
                </c:pt>
                <c:pt idx="91">
                  <c:v>45126</c:v>
                </c:pt>
                <c:pt idx="92">
                  <c:v>45127</c:v>
                </c:pt>
                <c:pt idx="93">
                  <c:v>45128</c:v>
                </c:pt>
                <c:pt idx="94">
                  <c:v>45131</c:v>
                </c:pt>
                <c:pt idx="95">
                  <c:v>45132</c:v>
                </c:pt>
                <c:pt idx="96">
                  <c:v>45133</c:v>
                </c:pt>
                <c:pt idx="97">
                  <c:v>45134</c:v>
                </c:pt>
                <c:pt idx="98">
                  <c:v>45135</c:v>
                </c:pt>
                <c:pt idx="99">
                  <c:v>45138</c:v>
                </c:pt>
                <c:pt idx="100">
                  <c:v>45139</c:v>
                </c:pt>
                <c:pt idx="101">
                  <c:v>45140</c:v>
                </c:pt>
                <c:pt idx="102">
                  <c:v>45141</c:v>
                </c:pt>
                <c:pt idx="103">
                  <c:v>45142</c:v>
                </c:pt>
                <c:pt idx="104">
                  <c:v>45145</c:v>
                </c:pt>
                <c:pt idx="105">
                  <c:v>45146</c:v>
                </c:pt>
                <c:pt idx="106">
                  <c:v>45147</c:v>
                </c:pt>
                <c:pt idx="107">
                  <c:v>45148</c:v>
                </c:pt>
                <c:pt idx="108">
                  <c:v>45149</c:v>
                </c:pt>
                <c:pt idx="109">
                  <c:v>45152</c:v>
                </c:pt>
                <c:pt idx="110">
                  <c:v>45153</c:v>
                </c:pt>
                <c:pt idx="111">
                  <c:v>45154</c:v>
                </c:pt>
                <c:pt idx="112">
                  <c:v>45155</c:v>
                </c:pt>
                <c:pt idx="113">
                  <c:v>45156</c:v>
                </c:pt>
                <c:pt idx="114">
                  <c:v>45159</c:v>
                </c:pt>
                <c:pt idx="115">
                  <c:v>45160</c:v>
                </c:pt>
                <c:pt idx="116">
                  <c:v>45161</c:v>
                </c:pt>
                <c:pt idx="117">
                  <c:v>45162</c:v>
                </c:pt>
                <c:pt idx="118">
                  <c:v>45163</c:v>
                </c:pt>
                <c:pt idx="119">
                  <c:v>45166</c:v>
                </c:pt>
                <c:pt idx="120">
                  <c:v>45167</c:v>
                </c:pt>
                <c:pt idx="121">
                  <c:v>45168</c:v>
                </c:pt>
                <c:pt idx="122">
                  <c:v>45169</c:v>
                </c:pt>
                <c:pt idx="123">
                  <c:v>45170</c:v>
                </c:pt>
                <c:pt idx="124">
                  <c:v>45173</c:v>
                </c:pt>
                <c:pt idx="125">
                  <c:v>45174</c:v>
                </c:pt>
                <c:pt idx="126">
                  <c:v>45175</c:v>
                </c:pt>
                <c:pt idx="127">
                  <c:v>45176</c:v>
                </c:pt>
                <c:pt idx="128">
                  <c:v>45177</c:v>
                </c:pt>
                <c:pt idx="129">
                  <c:v>45180</c:v>
                </c:pt>
                <c:pt idx="130">
                  <c:v>45181</c:v>
                </c:pt>
                <c:pt idx="131">
                  <c:v>45182</c:v>
                </c:pt>
                <c:pt idx="132">
                  <c:v>45183</c:v>
                </c:pt>
                <c:pt idx="133">
                  <c:v>45184</c:v>
                </c:pt>
                <c:pt idx="134">
                  <c:v>45187</c:v>
                </c:pt>
                <c:pt idx="135">
                  <c:v>45188</c:v>
                </c:pt>
                <c:pt idx="136">
                  <c:v>45189</c:v>
                </c:pt>
                <c:pt idx="137">
                  <c:v>45190</c:v>
                </c:pt>
                <c:pt idx="138">
                  <c:v>45191</c:v>
                </c:pt>
                <c:pt idx="139">
                  <c:v>45194</c:v>
                </c:pt>
                <c:pt idx="140">
                  <c:v>45195</c:v>
                </c:pt>
                <c:pt idx="141">
                  <c:v>45196</c:v>
                </c:pt>
                <c:pt idx="142">
                  <c:v>45197</c:v>
                </c:pt>
                <c:pt idx="143">
                  <c:v>45198</c:v>
                </c:pt>
                <c:pt idx="144">
                  <c:v>45201</c:v>
                </c:pt>
                <c:pt idx="145">
                  <c:v>45202</c:v>
                </c:pt>
                <c:pt idx="146">
                  <c:v>45203</c:v>
                </c:pt>
                <c:pt idx="147">
                  <c:v>45204</c:v>
                </c:pt>
                <c:pt idx="148">
                  <c:v>45205</c:v>
                </c:pt>
                <c:pt idx="149">
                  <c:v>45208</c:v>
                </c:pt>
                <c:pt idx="150">
                  <c:v>45209</c:v>
                </c:pt>
                <c:pt idx="151">
                  <c:v>45210</c:v>
                </c:pt>
                <c:pt idx="152">
                  <c:v>45211</c:v>
                </c:pt>
                <c:pt idx="153">
                  <c:v>45212</c:v>
                </c:pt>
                <c:pt idx="154">
                  <c:v>45215</c:v>
                </c:pt>
                <c:pt idx="155">
                  <c:v>45216</c:v>
                </c:pt>
                <c:pt idx="156">
                  <c:v>45217</c:v>
                </c:pt>
                <c:pt idx="157">
                  <c:v>45218</c:v>
                </c:pt>
                <c:pt idx="158">
                  <c:v>45219</c:v>
                </c:pt>
                <c:pt idx="159">
                  <c:v>45222</c:v>
                </c:pt>
                <c:pt idx="160">
                  <c:v>45223</c:v>
                </c:pt>
                <c:pt idx="161">
                  <c:v>45224</c:v>
                </c:pt>
                <c:pt idx="162">
                  <c:v>45225</c:v>
                </c:pt>
                <c:pt idx="163">
                  <c:v>45226</c:v>
                </c:pt>
                <c:pt idx="164">
                  <c:v>45229</c:v>
                </c:pt>
                <c:pt idx="165">
                  <c:v>45230</c:v>
                </c:pt>
                <c:pt idx="166">
                  <c:v>45231</c:v>
                </c:pt>
                <c:pt idx="167">
                  <c:v>45232</c:v>
                </c:pt>
                <c:pt idx="168">
                  <c:v>45233</c:v>
                </c:pt>
                <c:pt idx="169">
                  <c:v>45236</c:v>
                </c:pt>
                <c:pt idx="170">
                  <c:v>45237</c:v>
                </c:pt>
                <c:pt idx="171">
                  <c:v>45238</c:v>
                </c:pt>
                <c:pt idx="172">
                  <c:v>45239</c:v>
                </c:pt>
                <c:pt idx="173">
                  <c:v>45240</c:v>
                </c:pt>
                <c:pt idx="174">
                  <c:v>45243</c:v>
                </c:pt>
                <c:pt idx="175">
                  <c:v>45244</c:v>
                </c:pt>
                <c:pt idx="176">
                  <c:v>45245</c:v>
                </c:pt>
                <c:pt idx="177">
                  <c:v>45246</c:v>
                </c:pt>
                <c:pt idx="178">
                  <c:v>45247</c:v>
                </c:pt>
                <c:pt idx="179">
                  <c:v>45250</c:v>
                </c:pt>
              </c:numCache>
            </c:numRef>
          </c:cat>
          <c:val>
            <c:numRef>
              <c:f>'Fig 10'!$E$2:$E$181</c:f>
              <c:numCache>
                <c:formatCode>_(* #,##0.00_);_(* \(#,##0.00\);_(* "-"??_);_(@_)</c:formatCode>
                <c:ptCount val="180"/>
                <c:pt idx="0">
                  <c:v>1441.8</c:v>
                </c:pt>
                <c:pt idx="1">
                  <c:v>1422.4</c:v>
                </c:pt>
                <c:pt idx="2">
                  <c:v>1412.2</c:v>
                </c:pt>
                <c:pt idx="3">
                  <c:v>1398.6</c:v>
                </c:pt>
                <c:pt idx="4">
                  <c:v>1376.6</c:v>
                </c:pt>
                <c:pt idx="5">
                  <c:v>1380.4</c:v>
                </c:pt>
                <c:pt idx="6">
                  <c:v>1381.4</c:v>
                </c:pt>
                <c:pt idx="7">
                  <c:v>1387</c:v>
                </c:pt>
                <c:pt idx="8">
                  <c:v>1400.8</c:v>
                </c:pt>
                <c:pt idx="9">
                  <c:v>1414</c:v>
                </c:pt>
                <c:pt idx="10">
                  <c:v>1428</c:v>
                </c:pt>
                <c:pt idx="11">
                  <c:v>1438.2</c:v>
                </c:pt>
                <c:pt idx="12">
                  <c:v>1437.8</c:v>
                </c:pt>
                <c:pt idx="13">
                  <c:v>1401.2</c:v>
                </c:pt>
                <c:pt idx="14">
                  <c:v>1423.6</c:v>
                </c:pt>
                <c:pt idx="15">
                  <c:v>1421</c:v>
                </c:pt>
                <c:pt idx="16">
                  <c:v>1420.6</c:v>
                </c:pt>
                <c:pt idx="17">
                  <c:v>1420</c:v>
                </c:pt>
                <c:pt idx="18">
                  <c:v>1429</c:v>
                </c:pt>
                <c:pt idx="19">
                  <c:v>1439.4</c:v>
                </c:pt>
                <c:pt idx="20">
                  <c:v>1449</c:v>
                </c:pt>
                <c:pt idx="21">
                  <c:v>1487.2</c:v>
                </c:pt>
                <c:pt idx="22">
                  <c:v>1523</c:v>
                </c:pt>
                <c:pt idx="23">
                  <c:v>1506.4</c:v>
                </c:pt>
                <c:pt idx="24">
                  <c:v>1512.6</c:v>
                </c:pt>
                <c:pt idx="25">
                  <c:v>1522.4</c:v>
                </c:pt>
                <c:pt idx="26">
                  <c:v>1515</c:v>
                </c:pt>
                <c:pt idx="27">
                  <c:v>1511.8</c:v>
                </c:pt>
                <c:pt idx="28">
                  <c:v>1484</c:v>
                </c:pt>
                <c:pt idx="29">
                  <c:v>1485.8</c:v>
                </c:pt>
                <c:pt idx="30">
                  <c:v>1470.8</c:v>
                </c:pt>
                <c:pt idx="31">
                  <c:v>1471.2</c:v>
                </c:pt>
                <c:pt idx="32">
                  <c:v>1474</c:v>
                </c:pt>
                <c:pt idx="33">
                  <c:v>1500.2</c:v>
                </c:pt>
                <c:pt idx="34">
                  <c:v>1442.2</c:v>
                </c:pt>
                <c:pt idx="35">
                  <c:v>1437</c:v>
                </c:pt>
                <c:pt idx="36">
                  <c:v>1441</c:v>
                </c:pt>
                <c:pt idx="37">
                  <c:v>1455.2</c:v>
                </c:pt>
                <c:pt idx="38">
                  <c:v>1470.6</c:v>
                </c:pt>
                <c:pt idx="39">
                  <c:v>1466.2</c:v>
                </c:pt>
                <c:pt idx="40">
                  <c:v>1462.4</c:v>
                </c:pt>
                <c:pt idx="41">
                  <c:v>1446.2</c:v>
                </c:pt>
                <c:pt idx="42">
                  <c:v>1436.4</c:v>
                </c:pt>
                <c:pt idx="43">
                  <c:v>1444.8</c:v>
                </c:pt>
                <c:pt idx="44">
                  <c:v>1470.2</c:v>
                </c:pt>
                <c:pt idx="45">
                  <c:v>1469.6</c:v>
                </c:pt>
                <c:pt idx="46">
                  <c:v>1466</c:v>
                </c:pt>
                <c:pt idx="47">
                  <c:v>1442.4</c:v>
                </c:pt>
                <c:pt idx="48">
                  <c:v>1423.8</c:v>
                </c:pt>
                <c:pt idx="49">
                  <c:v>1423.8</c:v>
                </c:pt>
                <c:pt idx="50">
                  <c:v>1425.8</c:v>
                </c:pt>
                <c:pt idx="51">
                  <c:v>1430.2</c:v>
                </c:pt>
                <c:pt idx="52">
                  <c:v>1408.8</c:v>
                </c:pt>
                <c:pt idx="53">
                  <c:v>1384.6</c:v>
                </c:pt>
                <c:pt idx="54">
                  <c:v>1392.2</c:v>
                </c:pt>
                <c:pt idx="55">
                  <c:v>1371</c:v>
                </c:pt>
                <c:pt idx="56">
                  <c:v>1346.4</c:v>
                </c:pt>
                <c:pt idx="57">
                  <c:v>1347.6</c:v>
                </c:pt>
                <c:pt idx="58">
                  <c:v>1367.6</c:v>
                </c:pt>
                <c:pt idx="59">
                  <c:v>1382</c:v>
                </c:pt>
                <c:pt idx="60">
                  <c:v>1391.4</c:v>
                </c:pt>
                <c:pt idx="61">
                  <c:v>1376.2</c:v>
                </c:pt>
                <c:pt idx="62">
                  <c:v>1375.2</c:v>
                </c:pt>
                <c:pt idx="63">
                  <c:v>1378</c:v>
                </c:pt>
                <c:pt idx="64">
                  <c:v>1373.8</c:v>
                </c:pt>
                <c:pt idx="65">
                  <c:v>1366.6</c:v>
                </c:pt>
                <c:pt idx="66">
                  <c:v>1363.4</c:v>
                </c:pt>
                <c:pt idx="67">
                  <c:v>1374.8</c:v>
                </c:pt>
                <c:pt idx="68">
                  <c:v>1364.6</c:v>
                </c:pt>
                <c:pt idx="69">
                  <c:v>1351.8</c:v>
                </c:pt>
                <c:pt idx="70">
                  <c:v>1361.6</c:v>
                </c:pt>
                <c:pt idx="71">
                  <c:v>1371.8</c:v>
                </c:pt>
                <c:pt idx="72">
                  <c:v>1359</c:v>
                </c:pt>
                <c:pt idx="73">
                  <c:v>1425.2</c:v>
                </c:pt>
                <c:pt idx="74">
                  <c:v>1419.8</c:v>
                </c:pt>
                <c:pt idx="75">
                  <c:v>1402.2</c:v>
                </c:pt>
                <c:pt idx="76">
                  <c:v>1402.4</c:v>
                </c:pt>
                <c:pt idx="77">
                  <c:v>1394</c:v>
                </c:pt>
                <c:pt idx="78">
                  <c:v>1388.8</c:v>
                </c:pt>
                <c:pt idx="79">
                  <c:v>1386.6</c:v>
                </c:pt>
                <c:pt idx="80">
                  <c:v>1379</c:v>
                </c:pt>
                <c:pt idx="81">
                  <c:v>1366.6</c:v>
                </c:pt>
                <c:pt idx="82">
                  <c:v>1336.8</c:v>
                </c:pt>
                <c:pt idx="83">
                  <c:v>1316</c:v>
                </c:pt>
                <c:pt idx="84">
                  <c:v>1316.6</c:v>
                </c:pt>
                <c:pt idx="85">
                  <c:v>1318</c:v>
                </c:pt>
                <c:pt idx="86">
                  <c:v>1331.8</c:v>
                </c:pt>
                <c:pt idx="87">
                  <c:v>1330</c:v>
                </c:pt>
                <c:pt idx="88">
                  <c:v>1320.2</c:v>
                </c:pt>
                <c:pt idx="89">
                  <c:v>1318.6</c:v>
                </c:pt>
                <c:pt idx="90">
                  <c:v>1332.6</c:v>
                </c:pt>
                <c:pt idx="91">
                  <c:v>1360.4</c:v>
                </c:pt>
                <c:pt idx="92">
                  <c:v>1387.2</c:v>
                </c:pt>
                <c:pt idx="93">
                  <c:v>1388.2</c:v>
                </c:pt>
                <c:pt idx="94">
                  <c:v>1395.8</c:v>
                </c:pt>
                <c:pt idx="95">
                  <c:v>1393</c:v>
                </c:pt>
                <c:pt idx="96">
                  <c:v>1385.4</c:v>
                </c:pt>
                <c:pt idx="97">
                  <c:v>1405.6</c:v>
                </c:pt>
                <c:pt idx="98">
                  <c:v>1383</c:v>
                </c:pt>
                <c:pt idx="99">
                  <c:v>1384.6</c:v>
                </c:pt>
                <c:pt idx="100">
                  <c:v>1371.6</c:v>
                </c:pt>
                <c:pt idx="101">
                  <c:v>1367.4</c:v>
                </c:pt>
                <c:pt idx="102">
                  <c:v>1345.4</c:v>
                </c:pt>
                <c:pt idx="103">
                  <c:v>1347</c:v>
                </c:pt>
                <c:pt idx="104">
                  <c:v>1352.2</c:v>
                </c:pt>
                <c:pt idx="105">
                  <c:v>1365</c:v>
                </c:pt>
                <c:pt idx="106">
                  <c:v>1383.6</c:v>
                </c:pt>
                <c:pt idx="107">
                  <c:v>1387.6</c:v>
                </c:pt>
                <c:pt idx="108">
                  <c:v>1371</c:v>
                </c:pt>
                <c:pt idx="109">
                  <c:v>1386</c:v>
                </c:pt>
                <c:pt idx="110">
                  <c:v>1377.2</c:v>
                </c:pt>
                <c:pt idx="111">
                  <c:v>1370.6</c:v>
                </c:pt>
                <c:pt idx="112">
                  <c:v>1357.8</c:v>
                </c:pt>
                <c:pt idx="113">
                  <c:v>1349</c:v>
                </c:pt>
                <c:pt idx="114">
                  <c:v>1347.4</c:v>
                </c:pt>
                <c:pt idx="115">
                  <c:v>1357</c:v>
                </c:pt>
                <c:pt idx="116">
                  <c:v>1364.8</c:v>
                </c:pt>
                <c:pt idx="117">
                  <c:v>1371.6</c:v>
                </c:pt>
                <c:pt idx="118">
                  <c:v>1374</c:v>
                </c:pt>
                <c:pt idx="119">
                  <c:v>1385.9</c:v>
                </c:pt>
                <c:pt idx="120">
                  <c:v>1397.8</c:v>
                </c:pt>
                <c:pt idx="121">
                  <c:v>1397.6</c:v>
                </c:pt>
                <c:pt idx="122">
                  <c:v>1388.8</c:v>
                </c:pt>
                <c:pt idx="123">
                  <c:v>1387.6</c:v>
                </c:pt>
                <c:pt idx="124">
                  <c:v>1373.6</c:v>
                </c:pt>
                <c:pt idx="125">
                  <c:v>1381.4</c:v>
                </c:pt>
                <c:pt idx="126">
                  <c:v>1376.6</c:v>
                </c:pt>
                <c:pt idx="127">
                  <c:v>1388.2</c:v>
                </c:pt>
                <c:pt idx="128">
                  <c:v>1444.2</c:v>
                </c:pt>
                <c:pt idx="129">
                  <c:v>1468.8</c:v>
                </c:pt>
                <c:pt idx="130">
                  <c:v>1466.6</c:v>
                </c:pt>
                <c:pt idx="131">
                  <c:v>1463.8</c:v>
                </c:pt>
                <c:pt idx="132">
                  <c:v>1487.2</c:v>
                </c:pt>
                <c:pt idx="133">
                  <c:v>1509.6</c:v>
                </c:pt>
                <c:pt idx="134">
                  <c:v>1505.4</c:v>
                </c:pt>
                <c:pt idx="135">
                  <c:v>1503</c:v>
                </c:pt>
                <c:pt idx="136">
                  <c:v>1534.4</c:v>
                </c:pt>
                <c:pt idx="137">
                  <c:v>1530.6</c:v>
                </c:pt>
                <c:pt idx="138">
                  <c:v>1527.8</c:v>
                </c:pt>
                <c:pt idx="139">
                  <c:v>1535.8</c:v>
                </c:pt>
                <c:pt idx="140">
                  <c:v>1532.2</c:v>
                </c:pt>
                <c:pt idx="141">
                  <c:v>1518.6</c:v>
                </c:pt>
                <c:pt idx="142">
                  <c:v>1494</c:v>
                </c:pt>
                <c:pt idx="143">
                  <c:v>1492</c:v>
                </c:pt>
                <c:pt idx="144">
                  <c:v>1484</c:v>
                </c:pt>
                <c:pt idx="145">
                  <c:v>1485.2</c:v>
                </c:pt>
                <c:pt idx="146">
                  <c:v>1486.8</c:v>
                </c:pt>
                <c:pt idx="147">
                  <c:v>1483</c:v>
                </c:pt>
                <c:pt idx="148">
                  <c:v>1499.4</c:v>
                </c:pt>
                <c:pt idx="149">
                  <c:v>1508.2</c:v>
                </c:pt>
                <c:pt idx="150">
                  <c:v>1521.4</c:v>
                </c:pt>
                <c:pt idx="151">
                  <c:v>1519.2</c:v>
                </c:pt>
                <c:pt idx="152">
                  <c:v>1519.8</c:v>
                </c:pt>
                <c:pt idx="153">
                  <c:v>1510</c:v>
                </c:pt>
                <c:pt idx="154">
                  <c:v>1493.2</c:v>
                </c:pt>
                <c:pt idx="155">
                  <c:v>1504.2</c:v>
                </c:pt>
                <c:pt idx="156">
                  <c:v>1495.4</c:v>
                </c:pt>
                <c:pt idx="157">
                  <c:v>1451.2</c:v>
                </c:pt>
                <c:pt idx="158">
                  <c:v>1462</c:v>
                </c:pt>
                <c:pt idx="159">
                  <c:v>1462.4</c:v>
                </c:pt>
                <c:pt idx="160">
                  <c:v>1470</c:v>
                </c:pt>
                <c:pt idx="161">
                  <c:v>1483.2</c:v>
                </c:pt>
                <c:pt idx="162">
                  <c:v>1474.4</c:v>
                </c:pt>
                <c:pt idx="163">
                  <c:v>1433.2</c:v>
                </c:pt>
                <c:pt idx="164">
                  <c:v>1452.4</c:v>
                </c:pt>
                <c:pt idx="165">
                  <c:v>1457.4</c:v>
                </c:pt>
                <c:pt idx="166">
                  <c:v>1423</c:v>
                </c:pt>
                <c:pt idx="167">
                  <c:v>1396</c:v>
                </c:pt>
                <c:pt idx="168">
                  <c:v>1395.6</c:v>
                </c:pt>
                <c:pt idx="169">
                  <c:v>1405</c:v>
                </c:pt>
                <c:pt idx="170">
                  <c:v>1424.8</c:v>
                </c:pt>
                <c:pt idx="171">
                  <c:v>1426.2</c:v>
                </c:pt>
                <c:pt idx="172">
                  <c:v>1415.4</c:v>
                </c:pt>
                <c:pt idx="173">
                  <c:v>1398.4</c:v>
                </c:pt>
                <c:pt idx="174">
                  <c:v>1407.2</c:v>
                </c:pt>
                <c:pt idx="175">
                  <c:v>1383.4</c:v>
                </c:pt>
                <c:pt idx="176">
                  <c:v>1392.8</c:v>
                </c:pt>
                <c:pt idx="177">
                  <c:v>1382</c:v>
                </c:pt>
                <c:pt idx="178">
                  <c:v>1410.6</c:v>
                </c:pt>
                <c:pt idx="179">
                  <c:v>1408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AA-492B-A9F8-A17FD09D6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4672592"/>
        <c:axId val="1783874800"/>
      </c:lineChart>
      <c:dateAx>
        <c:axId val="24467259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3874800"/>
        <c:crosses val="autoZero"/>
        <c:auto val="1"/>
        <c:lblOffset val="100"/>
        <c:baseTimeUnit val="days"/>
      </c:dateAx>
      <c:valAx>
        <c:axId val="1783874800"/>
        <c:scaling>
          <c:orientation val="minMax"/>
          <c:min val="1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4672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91440</xdr:colOff>
      <xdr:row>0</xdr:row>
      <xdr:rowOff>41910</xdr:rowOff>
    </xdr:from>
    <xdr:to>
      <xdr:col>17</xdr:col>
      <xdr:colOff>320040</xdr:colOff>
      <xdr:row>18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DBAE5DF-2C43-4739-8094-2A10511ED6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304800</xdr:colOff>
      <xdr:row>10</xdr:row>
      <xdr:rowOff>47625</xdr:rowOff>
    </xdr:from>
    <xdr:to>
      <xdr:col>17</xdr:col>
      <xdr:colOff>45720</xdr:colOff>
      <xdr:row>10</xdr:row>
      <xdr:rowOff>55245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D7DBAD7C-2D14-4825-9BFD-FAFAE1D85581}"/>
            </a:ext>
          </a:extLst>
        </xdr:cNvPr>
        <xdr:cNvCxnSpPr/>
      </xdr:nvCxnSpPr>
      <xdr:spPr>
        <a:xfrm flipV="1">
          <a:off x="7877175" y="2095500"/>
          <a:ext cx="3398520" cy="762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15240</xdr:colOff>
      <xdr:row>8</xdr:row>
      <xdr:rowOff>17145</xdr:rowOff>
    </xdr:from>
    <xdr:to>
      <xdr:col>12</xdr:col>
      <xdr:colOff>167640</xdr:colOff>
      <xdr:row>8</xdr:row>
      <xdr:rowOff>177165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C0DF3890-18B0-4214-BDE6-C7D6868AB257}"/>
            </a:ext>
          </a:extLst>
        </xdr:cNvPr>
        <xdr:cNvSpPr/>
      </xdr:nvSpPr>
      <xdr:spPr>
        <a:xfrm>
          <a:off x="8197215" y="1684020"/>
          <a:ext cx="152400" cy="160020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10</xdr:col>
      <xdr:colOff>510540</xdr:colOff>
      <xdr:row>9</xdr:row>
      <xdr:rowOff>175260</xdr:rowOff>
    </xdr:from>
    <xdr:ext cx="334835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ABDD02B-377A-4C9A-ACBC-7CF9E01A77DB}"/>
            </a:ext>
          </a:extLst>
        </xdr:cNvPr>
        <xdr:cNvSpPr txBox="1"/>
      </xdr:nvSpPr>
      <xdr:spPr>
        <a:xfrm>
          <a:off x="6606540" y="1889760"/>
          <a:ext cx="33483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100" b="1"/>
            <a:t>PP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0.17401</cdr:x>
      <cdr:y>0.3277</cdr:y>
    </cdr:from>
    <cdr:to>
      <cdr:x>0.9452</cdr:x>
      <cdr:y>0.33184</cdr:y>
    </cdr:to>
    <cdr:cxnSp macro="">
      <cdr:nvCxnSpPr>
        <cdr:cNvPr id="6" name="Straight Connector 5">
          <a:extLst xmlns:a="http://schemas.openxmlformats.org/drawingml/2006/main">
            <a:ext uri="{FF2B5EF4-FFF2-40B4-BE49-F238E27FC236}">
              <a16:creationId xmlns:a16="http://schemas.microsoft.com/office/drawing/2014/main" id="{995CAEC2-BF61-DF67-D79B-ACF9347D61BA}"/>
            </a:ext>
          </a:extLst>
        </cdr:cNvPr>
        <cdr:cNvCxnSpPr/>
      </cdr:nvCxnSpPr>
      <cdr:spPr>
        <a:xfrm xmlns:a="http://schemas.openxmlformats.org/drawingml/2006/main" flipV="1">
          <a:off x="782314" y="1234811"/>
          <a:ext cx="3467116" cy="15600"/>
        </a:xfrm>
        <a:prstGeom xmlns:a="http://schemas.openxmlformats.org/drawingml/2006/main" prst="line">
          <a:avLst/>
        </a:prstGeom>
        <a:ln xmlns:a="http://schemas.openxmlformats.org/drawingml/2006/main" w="57150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0.16935</cdr:x>
      <cdr:y>0.19637</cdr:y>
    </cdr:from>
    <cdr:to>
      <cdr:x>0.94053</cdr:x>
      <cdr:y>0.2005</cdr:y>
    </cdr:to>
    <cdr:cxnSp macro="">
      <cdr:nvCxnSpPr>
        <cdr:cNvPr id="7" name="Straight Connector 6">
          <a:extLst xmlns:a="http://schemas.openxmlformats.org/drawingml/2006/main">
            <a:ext uri="{FF2B5EF4-FFF2-40B4-BE49-F238E27FC236}">
              <a16:creationId xmlns:a16="http://schemas.microsoft.com/office/drawing/2014/main" id="{995CAEC2-BF61-DF67-D79B-ACF9347D61BA}"/>
            </a:ext>
          </a:extLst>
        </cdr:cNvPr>
        <cdr:cNvCxnSpPr/>
      </cdr:nvCxnSpPr>
      <cdr:spPr>
        <a:xfrm xmlns:a="http://schemas.openxmlformats.org/drawingml/2006/main" flipV="1">
          <a:off x="761376" y="723118"/>
          <a:ext cx="3467071" cy="15208"/>
        </a:xfrm>
        <a:prstGeom xmlns:a="http://schemas.openxmlformats.org/drawingml/2006/main" prst="line">
          <a:avLst/>
        </a:prstGeom>
        <a:ln xmlns:a="http://schemas.openxmlformats.org/drawingml/2006/main" w="57150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0.18079</cdr:x>
      <cdr:y>0.64461</cdr:y>
    </cdr:from>
    <cdr:to>
      <cdr:x>0.95198</cdr:x>
      <cdr:y>0.64874</cdr:y>
    </cdr:to>
    <cdr:cxnSp macro="">
      <cdr:nvCxnSpPr>
        <cdr:cNvPr id="8" name="Straight Connector 7">
          <a:extLst xmlns:a="http://schemas.openxmlformats.org/drawingml/2006/main">
            <a:ext uri="{FF2B5EF4-FFF2-40B4-BE49-F238E27FC236}">
              <a16:creationId xmlns:a16="http://schemas.microsoft.com/office/drawing/2014/main" id="{93656327-2328-E3F8-AD09-1B3AFE066888}"/>
            </a:ext>
          </a:extLst>
        </cdr:cNvPr>
        <cdr:cNvCxnSpPr/>
      </cdr:nvCxnSpPr>
      <cdr:spPr>
        <a:xfrm xmlns:a="http://schemas.openxmlformats.org/drawingml/2006/main" flipV="1">
          <a:off x="812800" y="2374900"/>
          <a:ext cx="3467100" cy="15240"/>
        </a:xfrm>
        <a:prstGeom xmlns:a="http://schemas.openxmlformats.org/drawingml/2006/main" prst="line">
          <a:avLst/>
        </a:prstGeom>
        <a:ln xmlns:a="http://schemas.openxmlformats.org/drawingml/2006/main" w="57150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0.18079</cdr:x>
      <cdr:y>0.86993</cdr:y>
    </cdr:from>
    <cdr:to>
      <cdr:x>0.95198</cdr:x>
      <cdr:y>0.87407</cdr:y>
    </cdr:to>
    <cdr:cxnSp macro="">
      <cdr:nvCxnSpPr>
        <cdr:cNvPr id="10" name="Straight Connector 9">
          <a:extLst xmlns:a="http://schemas.openxmlformats.org/drawingml/2006/main">
            <a:ext uri="{FF2B5EF4-FFF2-40B4-BE49-F238E27FC236}">
              <a16:creationId xmlns:a16="http://schemas.microsoft.com/office/drawing/2014/main" id="{B938C7C0-ADA4-4E38-DA66-F14AFC8CC5ED}"/>
            </a:ext>
          </a:extLst>
        </cdr:cNvPr>
        <cdr:cNvCxnSpPr/>
      </cdr:nvCxnSpPr>
      <cdr:spPr>
        <a:xfrm xmlns:a="http://schemas.openxmlformats.org/drawingml/2006/main" flipV="1">
          <a:off x="812790" y="3203388"/>
          <a:ext cx="3467116" cy="15245"/>
        </a:xfrm>
        <a:prstGeom xmlns:a="http://schemas.openxmlformats.org/drawingml/2006/main" prst="line">
          <a:avLst/>
        </a:prstGeom>
        <a:ln xmlns:a="http://schemas.openxmlformats.org/drawingml/2006/main" w="57150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0.09266</cdr:x>
      <cdr:y>0.38814</cdr:y>
    </cdr:from>
    <cdr:to>
      <cdr:x>0.1673</cdr:x>
      <cdr:y>0.45995</cdr:y>
    </cdr:to>
    <cdr:sp macro="" textlink="">
      <cdr:nvSpPr>
        <cdr:cNvPr id="11" name="TextBox 5">
          <a:extLst xmlns:a="http://schemas.openxmlformats.org/drawingml/2006/main">
            <a:ext uri="{FF2B5EF4-FFF2-40B4-BE49-F238E27FC236}">
              <a16:creationId xmlns:a16="http://schemas.microsoft.com/office/drawing/2014/main" id="{436BFD7E-E6F4-C395-A1D5-3F0DACBEC5C5}"/>
            </a:ext>
          </a:extLst>
        </cdr:cNvPr>
        <cdr:cNvSpPr txBox="1"/>
      </cdr:nvSpPr>
      <cdr:spPr>
        <a:xfrm xmlns:a="http://schemas.openxmlformats.org/drawingml/2006/main">
          <a:off x="416560" y="1430020"/>
          <a:ext cx="335605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 b="1"/>
            <a:t>R1</a:t>
          </a:r>
        </a:p>
      </cdr:txBody>
    </cdr:sp>
  </cdr:relSizeAnchor>
  <cdr:relSizeAnchor xmlns:cdr="http://schemas.openxmlformats.org/drawingml/2006/chartDrawing">
    <cdr:from>
      <cdr:x>0.09266</cdr:x>
      <cdr:y>0.29507</cdr:y>
    </cdr:from>
    <cdr:to>
      <cdr:x>0.1673</cdr:x>
      <cdr:y>0.36688</cdr:y>
    </cdr:to>
    <cdr:sp macro="" textlink="">
      <cdr:nvSpPr>
        <cdr:cNvPr id="12" name="TextBox 5">
          <a:extLst xmlns:a="http://schemas.openxmlformats.org/drawingml/2006/main">
            <a:ext uri="{FF2B5EF4-FFF2-40B4-BE49-F238E27FC236}">
              <a16:creationId xmlns:a16="http://schemas.microsoft.com/office/drawing/2014/main" id="{436BFD7E-E6F4-C395-A1D5-3F0DACBEC5C5}"/>
            </a:ext>
          </a:extLst>
        </cdr:cNvPr>
        <cdr:cNvSpPr txBox="1"/>
      </cdr:nvSpPr>
      <cdr:spPr>
        <a:xfrm xmlns:a="http://schemas.openxmlformats.org/drawingml/2006/main">
          <a:off x="416560" y="1087120"/>
          <a:ext cx="335605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 b="1"/>
            <a:t>R2</a:t>
          </a:r>
        </a:p>
      </cdr:txBody>
    </cdr:sp>
  </cdr:relSizeAnchor>
  <cdr:relSizeAnchor xmlns:cdr="http://schemas.openxmlformats.org/drawingml/2006/chartDrawing">
    <cdr:from>
      <cdr:x>0.09774</cdr:x>
      <cdr:y>0.16684</cdr:y>
    </cdr:from>
    <cdr:to>
      <cdr:x>0.17239</cdr:x>
      <cdr:y>0.23865</cdr:y>
    </cdr:to>
    <cdr:sp macro="" textlink="">
      <cdr:nvSpPr>
        <cdr:cNvPr id="13" name="TextBox 5">
          <a:extLst xmlns:a="http://schemas.openxmlformats.org/drawingml/2006/main">
            <a:ext uri="{FF2B5EF4-FFF2-40B4-BE49-F238E27FC236}">
              <a16:creationId xmlns:a16="http://schemas.microsoft.com/office/drawing/2014/main" id="{436BFD7E-E6F4-C395-A1D5-3F0DACBEC5C5}"/>
            </a:ext>
          </a:extLst>
        </cdr:cNvPr>
        <cdr:cNvSpPr txBox="1"/>
      </cdr:nvSpPr>
      <cdr:spPr>
        <a:xfrm xmlns:a="http://schemas.openxmlformats.org/drawingml/2006/main">
          <a:off x="439420" y="614680"/>
          <a:ext cx="335605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 b="1"/>
            <a:t>R3</a:t>
          </a:r>
        </a:p>
      </cdr:txBody>
    </cdr:sp>
  </cdr:relSizeAnchor>
  <cdr:relSizeAnchor xmlns:cdr="http://schemas.openxmlformats.org/drawingml/2006/chartDrawing">
    <cdr:from>
      <cdr:x>0.09435</cdr:x>
      <cdr:y>0.61565</cdr:y>
    </cdr:from>
    <cdr:to>
      <cdr:x>0.16616</cdr:x>
      <cdr:y>0.68746</cdr:y>
    </cdr:to>
    <cdr:sp macro="" textlink="">
      <cdr:nvSpPr>
        <cdr:cNvPr id="14" name="TextBox 5">
          <a:extLst xmlns:a="http://schemas.openxmlformats.org/drawingml/2006/main">
            <a:ext uri="{FF2B5EF4-FFF2-40B4-BE49-F238E27FC236}">
              <a16:creationId xmlns:a16="http://schemas.microsoft.com/office/drawing/2014/main" id="{436BFD7E-E6F4-C395-A1D5-3F0DACBEC5C5}"/>
            </a:ext>
          </a:extLst>
        </cdr:cNvPr>
        <cdr:cNvSpPr txBox="1"/>
      </cdr:nvSpPr>
      <cdr:spPr>
        <a:xfrm xmlns:a="http://schemas.openxmlformats.org/drawingml/2006/main">
          <a:off x="424180" y="2268220"/>
          <a:ext cx="322845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 b="1"/>
            <a:t>S1</a:t>
          </a:r>
        </a:p>
      </cdr:txBody>
    </cdr:sp>
  </cdr:relSizeAnchor>
  <cdr:relSizeAnchor xmlns:cdr="http://schemas.openxmlformats.org/drawingml/2006/chartDrawing">
    <cdr:from>
      <cdr:x>0.09096</cdr:x>
      <cdr:y>0.74388</cdr:y>
    </cdr:from>
    <cdr:to>
      <cdr:x>0.16277</cdr:x>
      <cdr:y>0.81569</cdr:y>
    </cdr:to>
    <cdr:sp macro="" textlink="">
      <cdr:nvSpPr>
        <cdr:cNvPr id="15" name="TextBox 5">
          <a:extLst xmlns:a="http://schemas.openxmlformats.org/drawingml/2006/main">
            <a:ext uri="{FF2B5EF4-FFF2-40B4-BE49-F238E27FC236}">
              <a16:creationId xmlns:a16="http://schemas.microsoft.com/office/drawing/2014/main" id="{436BFD7E-E6F4-C395-A1D5-3F0DACBEC5C5}"/>
            </a:ext>
          </a:extLst>
        </cdr:cNvPr>
        <cdr:cNvSpPr txBox="1"/>
      </cdr:nvSpPr>
      <cdr:spPr>
        <a:xfrm xmlns:a="http://schemas.openxmlformats.org/drawingml/2006/main">
          <a:off x="408940" y="2740660"/>
          <a:ext cx="322845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 b="1"/>
            <a:t>S2</a:t>
          </a:r>
        </a:p>
      </cdr:txBody>
    </cdr:sp>
  </cdr:relSizeAnchor>
  <cdr:relSizeAnchor xmlns:cdr="http://schemas.openxmlformats.org/drawingml/2006/chartDrawing">
    <cdr:from>
      <cdr:x>0.09266</cdr:x>
      <cdr:y>0.83488</cdr:y>
    </cdr:from>
    <cdr:to>
      <cdr:x>0.16447</cdr:x>
      <cdr:y>0.90669</cdr:y>
    </cdr:to>
    <cdr:sp macro="" textlink="">
      <cdr:nvSpPr>
        <cdr:cNvPr id="16" name="TextBox 5">
          <a:extLst xmlns:a="http://schemas.openxmlformats.org/drawingml/2006/main">
            <a:ext uri="{FF2B5EF4-FFF2-40B4-BE49-F238E27FC236}">
              <a16:creationId xmlns:a16="http://schemas.microsoft.com/office/drawing/2014/main" id="{436BFD7E-E6F4-C395-A1D5-3F0DACBEC5C5}"/>
            </a:ext>
          </a:extLst>
        </cdr:cNvPr>
        <cdr:cNvSpPr txBox="1"/>
      </cdr:nvSpPr>
      <cdr:spPr>
        <a:xfrm xmlns:a="http://schemas.openxmlformats.org/drawingml/2006/main">
          <a:off x="416560" y="3075940"/>
          <a:ext cx="322845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 b="1"/>
            <a:t>S3</a:t>
          </a:r>
        </a:p>
      </cdr:txBody>
    </cdr:sp>
  </cdr:relSizeAnchor>
  <cdr:relSizeAnchor xmlns:cdr="http://schemas.openxmlformats.org/drawingml/2006/chartDrawing">
    <cdr:from>
      <cdr:x>0.2791</cdr:x>
      <cdr:y>0.43158</cdr:y>
    </cdr:from>
    <cdr:to>
      <cdr:x>0.47496</cdr:x>
      <cdr:y>0.50338</cdr:y>
    </cdr:to>
    <cdr:sp macro="" textlink="">
      <cdr:nvSpPr>
        <cdr:cNvPr id="17" name="TextBox 5">
          <a:extLst xmlns:a="http://schemas.openxmlformats.org/drawingml/2006/main">
            <a:ext uri="{FF2B5EF4-FFF2-40B4-BE49-F238E27FC236}">
              <a16:creationId xmlns:a16="http://schemas.microsoft.com/office/drawing/2014/main" id="{436BFD7E-E6F4-C395-A1D5-3F0DACBEC5C5}"/>
            </a:ext>
          </a:extLst>
        </cdr:cNvPr>
        <cdr:cNvSpPr txBox="1"/>
      </cdr:nvSpPr>
      <cdr:spPr>
        <a:xfrm xmlns:a="http://schemas.openxmlformats.org/drawingml/2006/main">
          <a:off x="1254760" y="1590040"/>
          <a:ext cx="88056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 b="1"/>
            <a:t>Actual price</a:t>
          </a:r>
        </a:p>
      </cdr:txBody>
    </cdr:sp>
  </cdr:relSizeAnchor>
  <cdr:relSizeAnchor xmlns:cdr="http://schemas.openxmlformats.org/drawingml/2006/chartDrawing">
    <cdr:from>
      <cdr:x>0.17232</cdr:x>
      <cdr:y>0.41793</cdr:y>
    </cdr:from>
    <cdr:to>
      <cdr:x>0.94351</cdr:x>
      <cdr:y>0.42207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3D81674E-F14F-D73E-6B6A-B4234D4CAD08}"/>
            </a:ext>
          </a:extLst>
        </cdr:cNvPr>
        <cdr:cNvCxnSpPr/>
      </cdr:nvCxnSpPr>
      <cdr:spPr>
        <a:xfrm xmlns:a="http://schemas.openxmlformats.org/drawingml/2006/main" flipV="1">
          <a:off x="774700" y="1574800"/>
          <a:ext cx="3467116" cy="15600"/>
        </a:xfrm>
        <a:prstGeom xmlns:a="http://schemas.openxmlformats.org/drawingml/2006/main" prst="line">
          <a:avLst/>
        </a:prstGeom>
        <a:ln xmlns:a="http://schemas.openxmlformats.org/drawingml/2006/main" w="57150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0.18545</cdr:x>
      <cdr:y>0.78196</cdr:y>
    </cdr:from>
    <cdr:to>
      <cdr:x>0.95664</cdr:x>
      <cdr:y>0.7861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9F8F4398-8B85-EDD7-F571-BC095C80E859}"/>
            </a:ext>
          </a:extLst>
        </cdr:cNvPr>
        <cdr:cNvCxnSpPr/>
      </cdr:nvCxnSpPr>
      <cdr:spPr>
        <a:xfrm xmlns:a="http://schemas.openxmlformats.org/drawingml/2006/main" flipV="1">
          <a:off x="833728" y="2879474"/>
          <a:ext cx="3467116" cy="15245"/>
        </a:xfrm>
        <a:prstGeom xmlns:a="http://schemas.openxmlformats.org/drawingml/2006/main" prst="line">
          <a:avLst/>
        </a:prstGeom>
        <a:ln xmlns:a="http://schemas.openxmlformats.org/drawingml/2006/main" w="57150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62362</xdr:colOff>
      <xdr:row>23</xdr:row>
      <xdr:rowOff>25391</xdr:rowOff>
    </xdr:from>
    <xdr:to>
      <xdr:col>38</xdr:col>
      <xdr:colOff>63934</xdr:colOff>
      <xdr:row>59</xdr:row>
      <xdr:rowOff>36822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445ED1B-0215-491A-BA4E-1088A64C38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66173</xdr:colOff>
      <xdr:row>6</xdr:row>
      <xdr:rowOff>151899</xdr:rowOff>
    </xdr:from>
    <xdr:to>
      <xdr:col>27</xdr:col>
      <xdr:colOff>362030</xdr:colOff>
      <xdr:row>21</xdr:row>
      <xdr:rowOff>151899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3A08B9C4-47D7-46CD-B229-3FA76BB45F4D}"/>
            </a:ext>
          </a:extLst>
        </xdr:cNvPr>
        <xdr:cNvGrpSpPr/>
      </xdr:nvGrpSpPr>
      <xdr:grpSpPr>
        <a:xfrm>
          <a:off x="9932068" y="1294899"/>
          <a:ext cx="4577094" cy="2857500"/>
          <a:chOff x="12820649" y="361950"/>
          <a:chExt cx="4563057" cy="2714625"/>
        </a:xfrm>
      </xdr:grpSpPr>
      <xdr:graphicFrame macro="">
        <xdr:nvGraphicFramePr>
          <xdr:cNvPr id="4" name="Chart 3">
            <a:extLst>
              <a:ext uri="{FF2B5EF4-FFF2-40B4-BE49-F238E27FC236}">
                <a16:creationId xmlns:a16="http://schemas.microsoft.com/office/drawing/2014/main" id="{36AC0E84-7EE8-5C1B-58E1-0E5883BF9F39}"/>
              </a:ext>
            </a:extLst>
          </xdr:cNvPr>
          <xdr:cNvGraphicFramePr>
            <a:graphicFrameLocks/>
          </xdr:cNvGraphicFramePr>
        </xdr:nvGraphicFramePr>
        <xdr:xfrm>
          <a:off x="12820649" y="361950"/>
          <a:ext cx="4563057" cy="27146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cxnSp macro="">
        <xdr:nvCxnSpPr>
          <xdr:cNvPr id="5" name="Straight Connector 4">
            <a:extLst>
              <a:ext uri="{FF2B5EF4-FFF2-40B4-BE49-F238E27FC236}">
                <a16:creationId xmlns:a16="http://schemas.microsoft.com/office/drawing/2014/main" id="{23E6C525-FE3A-15B8-94BA-9797226D9A20}"/>
              </a:ext>
            </a:extLst>
          </xdr:cNvPr>
          <xdr:cNvCxnSpPr/>
        </xdr:nvCxnSpPr>
        <xdr:spPr>
          <a:xfrm flipV="1">
            <a:off x="13487400" y="971550"/>
            <a:ext cx="828675" cy="609600"/>
          </a:xfrm>
          <a:prstGeom prst="line">
            <a:avLst/>
          </a:prstGeom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cxnSp macro="">
        <xdr:nvCxnSpPr>
          <xdr:cNvPr id="6" name="Straight Connector 5">
            <a:extLst>
              <a:ext uri="{FF2B5EF4-FFF2-40B4-BE49-F238E27FC236}">
                <a16:creationId xmlns:a16="http://schemas.microsoft.com/office/drawing/2014/main" id="{AF0BFFE4-898C-5F4E-6F08-43D390FC2587}"/>
              </a:ext>
            </a:extLst>
          </xdr:cNvPr>
          <xdr:cNvCxnSpPr/>
        </xdr:nvCxnSpPr>
        <xdr:spPr>
          <a:xfrm>
            <a:off x="14011275" y="942975"/>
            <a:ext cx="1876425" cy="952500"/>
          </a:xfrm>
          <a:prstGeom prst="line">
            <a:avLst/>
          </a:prstGeom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cxnSp macro="">
        <xdr:nvCxnSpPr>
          <xdr:cNvPr id="7" name="Straight Connector 6">
            <a:extLst>
              <a:ext uri="{FF2B5EF4-FFF2-40B4-BE49-F238E27FC236}">
                <a16:creationId xmlns:a16="http://schemas.microsoft.com/office/drawing/2014/main" id="{3B768119-584A-9D8F-DC62-2EA696AD7328}"/>
              </a:ext>
            </a:extLst>
          </xdr:cNvPr>
          <xdr:cNvCxnSpPr/>
        </xdr:nvCxnSpPr>
        <xdr:spPr>
          <a:xfrm flipV="1">
            <a:off x="15725775" y="1238250"/>
            <a:ext cx="1533525" cy="695325"/>
          </a:xfrm>
          <a:prstGeom prst="line">
            <a:avLst/>
          </a:prstGeom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28</xdr:col>
      <xdr:colOff>0</xdr:colOff>
      <xdr:row>6</xdr:row>
      <xdr:rowOff>0</xdr:rowOff>
    </xdr:from>
    <xdr:to>
      <xdr:col>35</xdr:col>
      <xdr:colOff>295857</xdr:colOff>
      <xdr:row>21</xdr:row>
      <xdr:rowOff>0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8508F5F5-CDED-41AD-BF3B-900D12404405}"/>
            </a:ext>
          </a:extLst>
        </xdr:cNvPr>
        <xdr:cNvGrpSpPr/>
      </xdr:nvGrpSpPr>
      <xdr:grpSpPr>
        <a:xfrm>
          <a:off x="14758737" y="1143000"/>
          <a:ext cx="4577094" cy="2857500"/>
          <a:chOff x="12820649" y="361950"/>
          <a:chExt cx="4563057" cy="2714625"/>
        </a:xfrm>
      </xdr:grpSpPr>
      <xdr:graphicFrame macro="">
        <xdr:nvGraphicFramePr>
          <xdr:cNvPr id="9" name="Chart 8">
            <a:extLst>
              <a:ext uri="{FF2B5EF4-FFF2-40B4-BE49-F238E27FC236}">
                <a16:creationId xmlns:a16="http://schemas.microsoft.com/office/drawing/2014/main" id="{28AA12BA-8A48-354A-BE84-0992595D3E6A}"/>
              </a:ext>
            </a:extLst>
          </xdr:cNvPr>
          <xdr:cNvGraphicFramePr>
            <a:graphicFrameLocks/>
          </xdr:cNvGraphicFramePr>
        </xdr:nvGraphicFramePr>
        <xdr:xfrm>
          <a:off x="12820649" y="361950"/>
          <a:ext cx="4563057" cy="27146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cxnSp macro="">
        <xdr:nvCxnSpPr>
          <xdr:cNvPr id="10" name="Straight Connector 9">
            <a:extLst>
              <a:ext uri="{FF2B5EF4-FFF2-40B4-BE49-F238E27FC236}">
                <a16:creationId xmlns:a16="http://schemas.microsoft.com/office/drawing/2014/main" id="{77F67FD8-26D1-F99A-8742-8C2D2C921DC6}"/>
              </a:ext>
            </a:extLst>
          </xdr:cNvPr>
          <xdr:cNvCxnSpPr/>
        </xdr:nvCxnSpPr>
        <xdr:spPr>
          <a:xfrm flipV="1">
            <a:off x="13487400" y="838200"/>
            <a:ext cx="832584" cy="742949"/>
          </a:xfrm>
          <a:prstGeom prst="line">
            <a:avLst/>
          </a:prstGeom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cxnSp macro="">
        <xdr:nvCxnSpPr>
          <xdr:cNvPr id="11" name="Straight Connector 10">
            <a:extLst>
              <a:ext uri="{FF2B5EF4-FFF2-40B4-BE49-F238E27FC236}">
                <a16:creationId xmlns:a16="http://schemas.microsoft.com/office/drawing/2014/main" id="{1319C257-E68D-670F-24E5-9D5FA65789C2}"/>
              </a:ext>
            </a:extLst>
          </xdr:cNvPr>
          <xdr:cNvCxnSpPr/>
        </xdr:nvCxnSpPr>
        <xdr:spPr>
          <a:xfrm>
            <a:off x="14030112" y="857250"/>
            <a:ext cx="1229455" cy="904875"/>
          </a:xfrm>
          <a:prstGeom prst="line">
            <a:avLst/>
          </a:prstGeom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cxnSp macro="">
        <xdr:nvCxnSpPr>
          <xdr:cNvPr id="12" name="Straight Connector 11">
            <a:extLst>
              <a:ext uri="{FF2B5EF4-FFF2-40B4-BE49-F238E27FC236}">
                <a16:creationId xmlns:a16="http://schemas.microsoft.com/office/drawing/2014/main" id="{40407DD4-20D3-43CE-068D-F03CDB7DD6AC}"/>
              </a:ext>
            </a:extLst>
          </xdr:cNvPr>
          <xdr:cNvCxnSpPr/>
        </xdr:nvCxnSpPr>
        <xdr:spPr>
          <a:xfrm flipV="1">
            <a:off x="15759346" y="1238250"/>
            <a:ext cx="1499954" cy="733425"/>
          </a:xfrm>
          <a:prstGeom prst="line">
            <a:avLst/>
          </a:prstGeom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31</xdr:col>
      <xdr:colOff>451184</xdr:colOff>
      <xdr:row>11</xdr:row>
      <xdr:rowOff>40105</xdr:rowOff>
    </xdr:from>
    <xdr:to>
      <xdr:col>32</xdr:col>
      <xdr:colOff>511342</xdr:colOff>
      <xdr:row>13</xdr:row>
      <xdr:rowOff>170447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2C86A78D-F7A3-4D66-91E2-D7C05223E7AC}"/>
            </a:ext>
          </a:extLst>
        </xdr:cNvPr>
        <xdr:cNvCxnSpPr/>
      </xdr:nvCxnSpPr>
      <xdr:spPr>
        <a:xfrm flipV="1">
          <a:off x="17044737" y="2135605"/>
          <a:ext cx="671763" cy="511342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32</xdr:col>
      <xdr:colOff>290763</xdr:colOff>
      <xdr:row>11</xdr:row>
      <xdr:rowOff>50132</xdr:rowOff>
    </xdr:from>
    <xdr:to>
      <xdr:col>33</xdr:col>
      <xdr:colOff>100263</xdr:colOff>
      <xdr:row>14</xdr:row>
      <xdr:rowOff>180474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BFF7E669-8C3E-4DF1-80F2-1F06A52D38B8}"/>
            </a:ext>
          </a:extLst>
        </xdr:cNvPr>
        <xdr:cNvCxnSpPr/>
      </xdr:nvCxnSpPr>
      <xdr:spPr>
        <a:xfrm>
          <a:off x="17495921" y="2145632"/>
          <a:ext cx="421105" cy="701842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152400</xdr:colOff>
      <xdr:row>1</xdr:row>
      <xdr:rowOff>171450</xdr:rowOff>
    </xdr:from>
    <xdr:to>
      <xdr:col>21</xdr:col>
      <xdr:colOff>457200</xdr:colOff>
      <xdr:row>16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7EB8A3E-43D8-73F5-DB76-A968A44B40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584835</xdr:colOff>
      <xdr:row>1</xdr:row>
      <xdr:rowOff>41910</xdr:rowOff>
    </xdr:from>
    <xdr:to>
      <xdr:col>23</xdr:col>
      <xdr:colOff>280035</xdr:colOff>
      <xdr:row>16</xdr:row>
      <xdr:rowOff>41910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DE5C507-66F8-4EB0-8CE1-BE89A19D80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0</xdr:colOff>
      <xdr:row>20</xdr:row>
      <xdr:rowOff>0</xdr:rowOff>
    </xdr:from>
    <xdr:to>
      <xdr:col>23</xdr:col>
      <xdr:colOff>304800</xdr:colOff>
      <xdr:row>35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1693AAC-B2FD-4DA7-B273-6755C6F192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rank\Documents\Book%20Stock%20Prediction\How%20to%20predict%20a%20turning%20point%20for%20stocks%20and%20shares%20r5.xlsx" TargetMode="External"/><Relationship Id="rId1" Type="http://schemas.openxmlformats.org/officeDocument/2006/relationships/externalLinkPath" Target="How%20to%20predict%20a%20turning%20point%20for%20stocks%20and%20shares%20r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g 1_2"/>
      <sheetName val="Fig 3_8"/>
      <sheetName val="Sheet1 (2)"/>
      <sheetName val="Fig 9"/>
      <sheetName val="Fig 10"/>
      <sheetName val="Fig 11_14"/>
      <sheetName val="Fig 15_21"/>
      <sheetName val="Fig 22_26"/>
      <sheetName val="Fig 27_28"/>
      <sheetName val="Sheet2"/>
      <sheetName val="Sheet5(11-14)"/>
      <sheetName val="Sheet4(15-21)"/>
      <sheetName val="Sheet1(22-26)"/>
      <sheetName val="Sheet3(27-28)"/>
      <sheetName val="Sheet6"/>
      <sheetName val="Sheet7"/>
      <sheetName val="Sheet1"/>
      <sheetName val="Sheet3"/>
    </sheetNames>
    <sheetDataSet>
      <sheetData sheetId="0" refreshError="1"/>
      <sheetData sheetId="1" refreshError="1"/>
      <sheetData sheetId="2">
        <row r="1">
          <cell r="E1" t="str">
            <v>Close</v>
          </cell>
          <cell r="G1" t="str">
            <v>S1</v>
          </cell>
          <cell r="H1" t="str">
            <v>S2</v>
          </cell>
          <cell r="J1" t="str">
            <v>R1</v>
          </cell>
          <cell r="K1" t="str">
            <v>R2</v>
          </cell>
        </row>
        <row r="2">
          <cell r="A2">
            <v>44992</v>
          </cell>
          <cell r="E2">
            <v>1441.8</v>
          </cell>
        </row>
        <row r="3">
          <cell r="A3">
            <v>44993</v>
          </cell>
          <cell r="E3">
            <v>1422.4</v>
          </cell>
          <cell r="G3">
            <v>1487.333333333333</v>
          </cell>
          <cell r="H3">
            <v>1472.0666666666666</v>
          </cell>
          <cell r="J3">
            <v>1517.7333333333329</v>
          </cell>
          <cell r="K3">
            <v>1532.8666666666663</v>
          </cell>
        </row>
        <row r="4">
          <cell r="A4">
            <v>44994</v>
          </cell>
          <cell r="E4">
            <v>1412.2</v>
          </cell>
          <cell r="G4">
            <v>1487.333333333333</v>
          </cell>
          <cell r="H4">
            <v>1472.0666666666666</v>
          </cell>
          <cell r="J4">
            <v>1517.7333333333329</v>
          </cell>
          <cell r="K4">
            <v>1532.8666666666663</v>
          </cell>
        </row>
        <row r="5">
          <cell r="A5">
            <v>44995</v>
          </cell>
          <cell r="E5">
            <v>1398.6</v>
          </cell>
          <cell r="G5">
            <v>1487.333333333333</v>
          </cell>
          <cell r="H5">
            <v>1472.0666666666666</v>
          </cell>
          <cell r="J5">
            <v>1517.7333333333329</v>
          </cell>
          <cell r="K5">
            <v>1532.8666666666663</v>
          </cell>
        </row>
        <row r="6">
          <cell r="A6">
            <v>44998</v>
          </cell>
          <cell r="E6">
            <v>1376.6</v>
          </cell>
          <cell r="G6">
            <v>1487.333333333333</v>
          </cell>
          <cell r="H6">
            <v>1472.0666666666666</v>
          </cell>
          <cell r="J6">
            <v>1517.7333333333329</v>
          </cell>
          <cell r="K6">
            <v>1532.8666666666663</v>
          </cell>
        </row>
        <row r="7">
          <cell r="A7">
            <v>44999</v>
          </cell>
          <cell r="E7">
            <v>1380.4</v>
          </cell>
          <cell r="G7">
            <v>1487.333333333333</v>
          </cell>
          <cell r="H7">
            <v>1472.0666666666666</v>
          </cell>
          <cell r="J7">
            <v>1517.7333333333329</v>
          </cell>
          <cell r="K7">
            <v>1532.8666666666663</v>
          </cell>
        </row>
        <row r="8">
          <cell r="A8">
            <v>45000</v>
          </cell>
          <cell r="E8">
            <v>1381.4</v>
          </cell>
          <cell r="G8">
            <v>1487.333333333333</v>
          </cell>
          <cell r="H8">
            <v>1472.0666666666666</v>
          </cell>
          <cell r="J8">
            <v>1517.7333333333329</v>
          </cell>
          <cell r="K8">
            <v>1532.8666666666663</v>
          </cell>
        </row>
        <row r="9">
          <cell r="A9">
            <v>45001</v>
          </cell>
          <cell r="E9">
            <v>1387</v>
          </cell>
          <cell r="G9">
            <v>1487.333333333333</v>
          </cell>
          <cell r="H9">
            <v>1472.0666666666666</v>
          </cell>
          <cell r="J9">
            <v>1517.7333333333329</v>
          </cell>
          <cell r="K9">
            <v>1532.8666666666663</v>
          </cell>
        </row>
        <row r="10">
          <cell r="A10">
            <v>45002</v>
          </cell>
          <cell r="E10">
            <v>1400.8</v>
          </cell>
          <cell r="G10">
            <v>1487.333333333333</v>
          </cell>
          <cell r="H10">
            <v>1472.0666666666666</v>
          </cell>
          <cell r="J10">
            <v>1517.7333333333329</v>
          </cell>
          <cell r="K10">
            <v>1532.8666666666663</v>
          </cell>
        </row>
        <row r="11">
          <cell r="A11">
            <v>45005</v>
          </cell>
          <cell r="E11">
            <v>1414</v>
          </cell>
          <cell r="G11">
            <v>1487.333333333333</v>
          </cell>
          <cell r="H11">
            <v>1472.0666666666666</v>
          </cell>
          <cell r="J11">
            <v>1517.7333333333329</v>
          </cell>
          <cell r="K11">
            <v>1532.8666666666663</v>
          </cell>
        </row>
        <row r="12">
          <cell r="A12">
            <v>45006</v>
          </cell>
          <cell r="E12">
            <v>1428</v>
          </cell>
          <cell r="G12">
            <v>1487.333333333333</v>
          </cell>
          <cell r="H12">
            <v>1472.0666666666666</v>
          </cell>
          <cell r="J12">
            <v>1517.7333333333329</v>
          </cell>
          <cell r="K12">
            <v>1532.8666666666663</v>
          </cell>
        </row>
        <row r="13">
          <cell r="A13">
            <v>45007</v>
          </cell>
          <cell r="E13">
            <v>1438.2</v>
          </cell>
          <cell r="G13">
            <v>1487.333333333333</v>
          </cell>
          <cell r="H13">
            <v>1472.0666666666666</v>
          </cell>
          <cell r="J13">
            <v>1517.7333333333329</v>
          </cell>
          <cell r="K13">
            <v>1532.8666666666663</v>
          </cell>
        </row>
        <row r="14">
          <cell r="A14">
            <v>45008</v>
          </cell>
          <cell r="E14">
            <v>1437.8</v>
          </cell>
          <cell r="G14">
            <v>1487.333333333333</v>
          </cell>
          <cell r="H14">
            <v>1472.0666666666666</v>
          </cell>
          <cell r="J14">
            <v>1517.7333333333329</v>
          </cell>
          <cell r="K14">
            <v>1532.8666666666663</v>
          </cell>
        </row>
        <row r="15">
          <cell r="A15">
            <v>45009</v>
          </cell>
          <cell r="E15">
            <v>1401.2</v>
          </cell>
          <cell r="G15">
            <v>1487.333333333333</v>
          </cell>
          <cell r="H15">
            <v>1472.0666666666666</v>
          </cell>
          <cell r="J15">
            <v>1517.7333333333329</v>
          </cell>
          <cell r="K15">
            <v>1532.8666666666663</v>
          </cell>
        </row>
        <row r="16">
          <cell r="A16">
            <v>45012</v>
          </cell>
          <cell r="E16">
            <v>1423.6</v>
          </cell>
          <cell r="G16">
            <v>1487.333333333333</v>
          </cell>
          <cell r="H16">
            <v>1472.0666666666666</v>
          </cell>
          <cell r="J16">
            <v>1517.7333333333329</v>
          </cell>
          <cell r="K16">
            <v>1532.8666666666663</v>
          </cell>
        </row>
        <row r="17">
          <cell r="A17">
            <v>45013</v>
          </cell>
          <cell r="E17">
            <v>1421</v>
          </cell>
          <cell r="G17">
            <v>1487.333333333333</v>
          </cell>
          <cell r="H17">
            <v>1472.0666666666666</v>
          </cell>
          <cell r="J17">
            <v>1517.7333333333329</v>
          </cell>
          <cell r="K17">
            <v>1532.8666666666663</v>
          </cell>
        </row>
        <row r="18">
          <cell r="A18">
            <v>45014</v>
          </cell>
          <cell r="E18">
            <v>1420.6</v>
          </cell>
          <cell r="G18">
            <v>1487.333333333333</v>
          </cell>
          <cell r="H18">
            <v>1472.0666666666666</v>
          </cell>
          <cell r="J18">
            <v>1517.7333333333329</v>
          </cell>
          <cell r="K18">
            <v>1532.8666666666663</v>
          </cell>
        </row>
        <row r="19">
          <cell r="A19">
            <v>45015</v>
          </cell>
          <cell r="E19">
            <v>1420</v>
          </cell>
          <cell r="G19">
            <v>1487.333333333333</v>
          </cell>
          <cell r="H19">
            <v>1472.0666666666666</v>
          </cell>
          <cell r="J19">
            <v>1517.7333333333329</v>
          </cell>
          <cell r="K19">
            <v>1532.8666666666663</v>
          </cell>
        </row>
        <row r="20">
          <cell r="A20">
            <v>45016</v>
          </cell>
          <cell r="E20">
            <v>1429</v>
          </cell>
          <cell r="G20">
            <v>1487.333333333333</v>
          </cell>
          <cell r="H20">
            <v>1472.0666666666666</v>
          </cell>
          <cell r="J20">
            <v>1517.7333333333329</v>
          </cell>
          <cell r="K20">
            <v>1532.8666666666663</v>
          </cell>
        </row>
        <row r="21">
          <cell r="A21">
            <v>45019</v>
          </cell>
          <cell r="E21">
            <v>1439.4</v>
          </cell>
          <cell r="G21">
            <v>1429.6666666666665</v>
          </cell>
          <cell r="H21">
            <v>1417.5333333333333</v>
          </cell>
          <cell r="J21">
            <v>1453.2666666666664</v>
          </cell>
          <cell r="K21">
            <v>1464.7333333333331</v>
          </cell>
        </row>
        <row r="22">
          <cell r="A22">
            <v>45020</v>
          </cell>
          <cell r="E22">
            <v>1449</v>
          </cell>
          <cell r="G22">
            <v>1429.6666666666665</v>
          </cell>
          <cell r="H22">
            <v>1417.5333333333333</v>
          </cell>
          <cell r="J22">
            <v>1453.2666666666664</v>
          </cell>
          <cell r="K22">
            <v>1464.7333333333331</v>
          </cell>
        </row>
        <row r="23">
          <cell r="A23">
            <v>45021</v>
          </cell>
          <cell r="E23">
            <v>1487.2</v>
          </cell>
          <cell r="G23">
            <v>1429.6666666666665</v>
          </cell>
          <cell r="H23">
            <v>1417.5333333333333</v>
          </cell>
          <cell r="J23">
            <v>1453.2666666666664</v>
          </cell>
          <cell r="K23">
            <v>1464.7333333333331</v>
          </cell>
        </row>
        <row r="24">
          <cell r="A24">
            <v>45022</v>
          </cell>
          <cell r="E24">
            <v>1523</v>
          </cell>
          <cell r="G24">
            <v>1429.6666666666665</v>
          </cell>
          <cell r="H24">
            <v>1417.5333333333333</v>
          </cell>
          <cell r="J24">
            <v>1453.2666666666664</v>
          </cell>
          <cell r="K24">
            <v>1464.7333333333331</v>
          </cell>
        </row>
        <row r="25">
          <cell r="A25">
            <v>45027</v>
          </cell>
          <cell r="E25">
            <v>1506.4</v>
          </cell>
          <cell r="G25">
            <v>1429.6666666666665</v>
          </cell>
          <cell r="H25">
            <v>1417.5333333333333</v>
          </cell>
          <cell r="J25">
            <v>1453.2666666666664</v>
          </cell>
          <cell r="K25">
            <v>1464.7333333333331</v>
          </cell>
        </row>
        <row r="26">
          <cell r="A26">
            <v>45028</v>
          </cell>
          <cell r="E26">
            <v>1512.6</v>
          </cell>
          <cell r="G26">
            <v>1429.6666666666665</v>
          </cell>
          <cell r="H26">
            <v>1417.5333333333333</v>
          </cell>
          <cell r="J26">
            <v>1453.2666666666664</v>
          </cell>
          <cell r="K26">
            <v>1464.7333333333331</v>
          </cell>
        </row>
        <row r="27">
          <cell r="A27">
            <v>45029</v>
          </cell>
          <cell r="E27">
            <v>1522.4</v>
          </cell>
          <cell r="G27">
            <v>1429.6666666666665</v>
          </cell>
          <cell r="H27">
            <v>1417.5333333333333</v>
          </cell>
          <cell r="J27">
            <v>1453.2666666666664</v>
          </cell>
          <cell r="K27">
            <v>1464.7333333333331</v>
          </cell>
        </row>
        <row r="28">
          <cell r="A28">
            <v>45030</v>
          </cell>
          <cell r="E28">
            <v>1515</v>
          </cell>
          <cell r="G28">
            <v>1429.6666666666665</v>
          </cell>
          <cell r="H28">
            <v>1417.5333333333333</v>
          </cell>
          <cell r="J28">
            <v>1453.2666666666664</v>
          </cell>
          <cell r="K28">
            <v>1464.7333333333331</v>
          </cell>
        </row>
        <row r="29">
          <cell r="A29">
            <v>45033</v>
          </cell>
          <cell r="E29">
            <v>1511.8</v>
          </cell>
          <cell r="G29">
            <v>1429.6666666666665</v>
          </cell>
          <cell r="H29">
            <v>1417.5333333333333</v>
          </cell>
          <cell r="J29">
            <v>1453.2666666666664</v>
          </cell>
          <cell r="K29">
            <v>1464.7333333333331</v>
          </cell>
        </row>
        <row r="30">
          <cell r="A30">
            <v>45034</v>
          </cell>
          <cell r="E30">
            <v>1484</v>
          </cell>
          <cell r="G30">
            <v>1429.6666666666665</v>
          </cell>
          <cell r="H30">
            <v>1417.5333333333333</v>
          </cell>
          <cell r="J30">
            <v>1453.2666666666664</v>
          </cell>
          <cell r="K30">
            <v>1464.7333333333331</v>
          </cell>
        </row>
        <row r="31">
          <cell r="A31">
            <v>45035</v>
          </cell>
          <cell r="E31">
            <v>1485.8</v>
          </cell>
          <cell r="G31">
            <v>1429.6666666666665</v>
          </cell>
          <cell r="H31">
            <v>1417.5333333333333</v>
          </cell>
          <cell r="J31">
            <v>1453.2666666666664</v>
          </cell>
          <cell r="K31">
            <v>1464.7333333333331</v>
          </cell>
        </row>
        <row r="32">
          <cell r="A32">
            <v>45036</v>
          </cell>
          <cell r="E32">
            <v>1470.8</v>
          </cell>
          <cell r="G32">
            <v>1429.6666666666665</v>
          </cell>
          <cell r="H32">
            <v>1417.5333333333333</v>
          </cell>
          <cell r="J32">
            <v>1453.2666666666664</v>
          </cell>
          <cell r="K32">
            <v>1464.7333333333331</v>
          </cell>
        </row>
        <row r="33">
          <cell r="A33">
            <v>45037</v>
          </cell>
          <cell r="E33">
            <v>1471.2</v>
          </cell>
          <cell r="G33">
            <v>1429.6666666666665</v>
          </cell>
          <cell r="H33">
            <v>1417.5333333333333</v>
          </cell>
          <cell r="J33">
            <v>1453.2666666666664</v>
          </cell>
          <cell r="K33">
            <v>1464.7333333333331</v>
          </cell>
        </row>
        <row r="34">
          <cell r="A34">
            <v>45040</v>
          </cell>
          <cell r="E34">
            <v>1474</v>
          </cell>
          <cell r="G34">
            <v>1429.6666666666665</v>
          </cell>
          <cell r="H34">
            <v>1417.5333333333333</v>
          </cell>
          <cell r="J34">
            <v>1453.2666666666664</v>
          </cell>
          <cell r="K34">
            <v>1464.7333333333331</v>
          </cell>
        </row>
        <row r="35">
          <cell r="A35">
            <v>45041</v>
          </cell>
          <cell r="E35">
            <v>1500.2</v>
          </cell>
          <cell r="G35">
            <v>1429.6666666666665</v>
          </cell>
          <cell r="H35">
            <v>1417.5333333333333</v>
          </cell>
          <cell r="J35">
            <v>1453.2666666666664</v>
          </cell>
          <cell r="K35">
            <v>1464.7333333333331</v>
          </cell>
        </row>
        <row r="36">
          <cell r="A36">
            <v>45042</v>
          </cell>
          <cell r="E36">
            <v>1442.2</v>
          </cell>
          <cell r="G36">
            <v>1429.6666666666665</v>
          </cell>
          <cell r="H36">
            <v>1417.5333333333333</v>
          </cell>
          <cell r="J36">
            <v>1453.2666666666664</v>
          </cell>
          <cell r="K36">
            <v>1464.7333333333331</v>
          </cell>
        </row>
        <row r="37">
          <cell r="A37">
            <v>45043</v>
          </cell>
          <cell r="E37">
            <v>1437</v>
          </cell>
          <cell r="G37">
            <v>1429.6666666666665</v>
          </cell>
          <cell r="H37">
            <v>1417.5333333333333</v>
          </cell>
          <cell r="J37">
            <v>1453.2666666666664</v>
          </cell>
          <cell r="K37">
            <v>1464.7333333333331</v>
          </cell>
        </row>
        <row r="38">
          <cell r="A38">
            <v>45044</v>
          </cell>
          <cell r="E38">
            <v>1441</v>
          </cell>
          <cell r="G38">
            <v>1429.6666666666665</v>
          </cell>
          <cell r="H38">
            <v>1417.5333333333333</v>
          </cell>
          <cell r="J38">
            <v>1453.2666666666664</v>
          </cell>
          <cell r="K38">
            <v>1464.7333333333331</v>
          </cell>
        </row>
        <row r="39">
          <cell r="A39">
            <v>45048</v>
          </cell>
          <cell r="E39">
            <v>1455.2</v>
          </cell>
          <cell r="G39">
            <v>1513.0666666666666</v>
          </cell>
          <cell r="H39">
            <v>1503.1333333333334</v>
          </cell>
          <cell r="J39">
            <v>1533.2666666666664</v>
          </cell>
          <cell r="K39">
            <v>1543.5333333333331</v>
          </cell>
        </row>
        <row r="40">
          <cell r="A40">
            <v>45049</v>
          </cell>
          <cell r="E40">
            <v>1470.6</v>
          </cell>
          <cell r="G40">
            <v>1513.0666666666666</v>
          </cell>
          <cell r="H40">
            <v>1503.1333333333334</v>
          </cell>
          <cell r="J40">
            <v>1533.2666666666664</v>
          </cell>
          <cell r="K40">
            <v>1543.5333333333331</v>
          </cell>
        </row>
        <row r="41">
          <cell r="A41">
            <v>45050</v>
          </cell>
          <cell r="E41">
            <v>1466.2</v>
          </cell>
          <cell r="G41">
            <v>1513.0666666666666</v>
          </cell>
          <cell r="H41">
            <v>1503.1333333333334</v>
          </cell>
          <cell r="J41">
            <v>1533.2666666666664</v>
          </cell>
          <cell r="K41">
            <v>1543.5333333333331</v>
          </cell>
        </row>
        <row r="42">
          <cell r="A42">
            <v>45051</v>
          </cell>
          <cell r="E42">
            <v>1462.4</v>
          </cell>
          <cell r="G42">
            <v>1513.0666666666666</v>
          </cell>
          <cell r="H42">
            <v>1503.1333333333334</v>
          </cell>
          <cell r="J42">
            <v>1533.2666666666664</v>
          </cell>
          <cell r="K42">
            <v>1543.5333333333331</v>
          </cell>
        </row>
        <row r="43">
          <cell r="A43">
            <v>45055</v>
          </cell>
          <cell r="E43">
            <v>1446.2</v>
          </cell>
          <cell r="G43">
            <v>1513.0666666666666</v>
          </cell>
          <cell r="H43">
            <v>1503.1333333333334</v>
          </cell>
          <cell r="J43">
            <v>1533.2666666666664</v>
          </cell>
          <cell r="K43">
            <v>1543.5333333333331</v>
          </cell>
        </row>
        <row r="44">
          <cell r="A44">
            <v>45056</v>
          </cell>
          <cell r="E44">
            <v>1436.4</v>
          </cell>
          <cell r="G44">
            <v>1513.0666666666666</v>
          </cell>
          <cell r="H44">
            <v>1503.1333333333334</v>
          </cell>
          <cell r="J44">
            <v>1533.2666666666664</v>
          </cell>
          <cell r="K44">
            <v>1543.5333333333331</v>
          </cell>
        </row>
        <row r="45">
          <cell r="A45">
            <v>45057</v>
          </cell>
          <cell r="E45">
            <v>1444.8</v>
          </cell>
          <cell r="G45">
            <v>1513.0666666666666</v>
          </cell>
          <cell r="H45">
            <v>1503.1333333333334</v>
          </cell>
          <cell r="J45">
            <v>1533.2666666666664</v>
          </cell>
          <cell r="K45">
            <v>1543.5333333333331</v>
          </cell>
        </row>
        <row r="46">
          <cell r="A46">
            <v>45058</v>
          </cell>
          <cell r="E46">
            <v>1470.2</v>
          </cell>
          <cell r="G46">
            <v>1513.0666666666666</v>
          </cell>
          <cell r="H46">
            <v>1503.1333333333334</v>
          </cell>
          <cell r="J46">
            <v>1533.2666666666664</v>
          </cell>
          <cell r="K46">
            <v>1543.5333333333331</v>
          </cell>
        </row>
        <row r="47">
          <cell r="A47">
            <v>45061</v>
          </cell>
          <cell r="E47">
            <v>1469.6</v>
          </cell>
          <cell r="G47">
            <v>1513.0666666666666</v>
          </cell>
          <cell r="H47">
            <v>1503.1333333333334</v>
          </cell>
          <cell r="J47">
            <v>1533.2666666666664</v>
          </cell>
          <cell r="K47">
            <v>1543.5333333333331</v>
          </cell>
        </row>
        <row r="48">
          <cell r="A48">
            <v>45062</v>
          </cell>
          <cell r="E48">
            <v>1466</v>
          </cell>
          <cell r="G48">
            <v>1513.0666666666666</v>
          </cell>
          <cell r="H48">
            <v>1503.1333333333334</v>
          </cell>
          <cell r="J48">
            <v>1533.2666666666664</v>
          </cell>
          <cell r="K48">
            <v>1543.5333333333331</v>
          </cell>
        </row>
        <row r="49">
          <cell r="A49">
            <v>45063</v>
          </cell>
          <cell r="E49">
            <v>1442.4</v>
          </cell>
          <cell r="G49">
            <v>1513.0666666666666</v>
          </cell>
          <cell r="H49">
            <v>1503.1333333333334</v>
          </cell>
          <cell r="J49">
            <v>1533.2666666666664</v>
          </cell>
          <cell r="K49">
            <v>1543.5333333333331</v>
          </cell>
        </row>
        <row r="50">
          <cell r="A50">
            <v>45064</v>
          </cell>
          <cell r="E50">
            <v>1423.8</v>
          </cell>
          <cell r="G50">
            <v>1513.0666666666666</v>
          </cell>
          <cell r="H50">
            <v>1503.1333333333334</v>
          </cell>
          <cell r="J50">
            <v>1533.2666666666664</v>
          </cell>
          <cell r="K50">
            <v>1543.5333333333331</v>
          </cell>
        </row>
        <row r="51">
          <cell r="A51">
            <v>45065</v>
          </cell>
          <cell r="E51">
            <v>1423.8</v>
          </cell>
          <cell r="G51">
            <v>1513.0666666666666</v>
          </cell>
          <cell r="H51">
            <v>1503.1333333333334</v>
          </cell>
          <cell r="J51">
            <v>1533.2666666666664</v>
          </cell>
          <cell r="K51">
            <v>1543.5333333333331</v>
          </cell>
        </row>
        <row r="52">
          <cell r="A52">
            <v>45068</v>
          </cell>
          <cell r="E52">
            <v>1425.8</v>
          </cell>
          <cell r="G52">
            <v>1513.0666666666666</v>
          </cell>
          <cell r="H52">
            <v>1503.1333333333334</v>
          </cell>
          <cell r="J52">
            <v>1533.2666666666664</v>
          </cell>
          <cell r="K52">
            <v>1543.5333333333331</v>
          </cell>
        </row>
        <row r="53">
          <cell r="A53">
            <v>45069</v>
          </cell>
          <cell r="E53">
            <v>1430.2</v>
          </cell>
          <cell r="G53">
            <v>1513.0666666666666</v>
          </cell>
          <cell r="H53">
            <v>1503.1333333333334</v>
          </cell>
          <cell r="J53">
            <v>1533.2666666666664</v>
          </cell>
          <cell r="K53">
            <v>1543.5333333333331</v>
          </cell>
        </row>
        <row r="54">
          <cell r="A54">
            <v>45070</v>
          </cell>
          <cell r="E54">
            <v>1408.8</v>
          </cell>
          <cell r="G54">
            <v>1513.0666666666666</v>
          </cell>
          <cell r="H54">
            <v>1503.1333333333334</v>
          </cell>
          <cell r="J54">
            <v>1533.2666666666664</v>
          </cell>
          <cell r="K54">
            <v>1543.5333333333331</v>
          </cell>
        </row>
        <row r="55">
          <cell r="A55">
            <v>45071</v>
          </cell>
          <cell r="E55">
            <v>1384.6</v>
          </cell>
          <cell r="G55">
            <v>1513.0666666666666</v>
          </cell>
          <cell r="H55">
            <v>1503.1333333333334</v>
          </cell>
          <cell r="J55">
            <v>1533.2666666666664</v>
          </cell>
          <cell r="K55">
            <v>1543.5333333333331</v>
          </cell>
        </row>
        <row r="56">
          <cell r="A56">
            <v>45072</v>
          </cell>
          <cell r="E56">
            <v>1392.2</v>
          </cell>
          <cell r="G56">
            <v>1513.0666666666666</v>
          </cell>
          <cell r="H56">
            <v>1503.1333333333334</v>
          </cell>
          <cell r="J56">
            <v>1533.2666666666664</v>
          </cell>
          <cell r="K56">
            <v>1543.5333333333331</v>
          </cell>
        </row>
        <row r="57">
          <cell r="A57">
            <v>45076</v>
          </cell>
          <cell r="E57">
            <v>1371</v>
          </cell>
          <cell r="G57">
            <v>1513.0666666666666</v>
          </cell>
          <cell r="H57">
            <v>1503.1333333333334</v>
          </cell>
          <cell r="J57">
            <v>1533.2666666666664</v>
          </cell>
          <cell r="K57">
            <v>1543.5333333333331</v>
          </cell>
        </row>
        <row r="58">
          <cell r="A58">
            <v>45077</v>
          </cell>
          <cell r="E58">
            <v>1346.4</v>
          </cell>
          <cell r="G58">
            <v>1513.0666666666666</v>
          </cell>
          <cell r="H58">
            <v>1503.1333333333334</v>
          </cell>
          <cell r="J58">
            <v>1533.2666666666664</v>
          </cell>
          <cell r="K58">
            <v>1543.5333333333331</v>
          </cell>
        </row>
        <row r="59">
          <cell r="A59">
            <v>45078</v>
          </cell>
          <cell r="E59">
            <v>1347.6</v>
          </cell>
          <cell r="G59">
            <v>1458.3999333333334</v>
          </cell>
          <cell r="H59">
            <v>1446.1998666666666</v>
          </cell>
          <cell r="J59">
            <v>1484.3000333333334</v>
          </cell>
          <cell r="K59">
            <v>1498.0000666666667</v>
          </cell>
        </row>
        <row r="60">
          <cell r="A60">
            <v>45079</v>
          </cell>
          <cell r="E60">
            <v>1367.6</v>
          </cell>
          <cell r="G60">
            <v>1458.3999333333334</v>
          </cell>
          <cell r="H60">
            <v>1446.1998666666666</v>
          </cell>
          <cell r="J60">
            <v>1484.3000333333334</v>
          </cell>
          <cell r="K60">
            <v>1498.0000666666667</v>
          </cell>
        </row>
        <row r="61">
          <cell r="A61">
            <v>45082</v>
          </cell>
          <cell r="E61">
            <v>1382</v>
          </cell>
          <cell r="G61">
            <v>1458.3999333333334</v>
          </cell>
          <cell r="H61">
            <v>1446.1998666666666</v>
          </cell>
          <cell r="J61">
            <v>1484.3000333333334</v>
          </cell>
          <cell r="K61">
            <v>1498.0000666666667</v>
          </cell>
        </row>
        <row r="62">
          <cell r="A62">
            <v>45083</v>
          </cell>
          <cell r="E62">
            <v>1391.4</v>
          </cell>
          <cell r="G62">
            <v>1458.3999333333334</v>
          </cell>
          <cell r="H62">
            <v>1446.1998666666666</v>
          </cell>
          <cell r="J62">
            <v>1484.3000333333334</v>
          </cell>
          <cell r="K62">
            <v>1498.0000666666667</v>
          </cell>
        </row>
        <row r="63">
          <cell r="A63">
            <v>45084</v>
          </cell>
          <cell r="E63">
            <v>1376.2</v>
          </cell>
          <cell r="G63">
            <v>1458.3999333333334</v>
          </cell>
          <cell r="H63">
            <v>1446.1998666666666</v>
          </cell>
          <cell r="J63">
            <v>1484.3000333333334</v>
          </cell>
          <cell r="K63">
            <v>1498.0000666666667</v>
          </cell>
        </row>
        <row r="64">
          <cell r="A64">
            <v>45085</v>
          </cell>
          <cell r="E64">
            <v>1375.2</v>
          </cell>
          <cell r="G64">
            <v>1458.3999333333334</v>
          </cell>
          <cell r="H64">
            <v>1446.1998666666666</v>
          </cell>
          <cell r="J64">
            <v>1484.3000333333334</v>
          </cell>
          <cell r="K64">
            <v>1498.0000666666667</v>
          </cell>
        </row>
        <row r="65">
          <cell r="A65">
            <v>45086</v>
          </cell>
          <cell r="E65">
            <v>1378</v>
          </cell>
          <cell r="G65">
            <v>1458.3999333333334</v>
          </cell>
          <cell r="H65">
            <v>1446.1998666666666</v>
          </cell>
          <cell r="J65">
            <v>1484.3000333333334</v>
          </cell>
          <cell r="K65">
            <v>1498.0000666666667</v>
          </cell>
        </row>
        <row r="66">
          <cell r="A66">
            <v>45089</v>
          </cell>
          <cell r="E66">
            <v>1373.8</v>
          </cell>
          <cell r="G66">
            <v>1458.3999333333334</v>
          </cell>
          <cell r="H66">
            <v>1446.1998666666666</v>
          </cell>
          <cell r="J66">
            <v>1484.3000333333334</v>
          </cell>
          <cell r="K66">
            <v>1498.0000666666667</v>
          </cell>
        </row>
        <row r="67">
          <cell r="A67">
            <v>45090</v>
          </cell>
          <cell r="E67">
            <v>1366.6</v>
          </cell>
          <cell r="G67">
            <v>1458.3999333333334</v>
          </cell>
          <cell r="H67">
            <v>1446.1998666666666</v>
          </cell>
          <cell r="J67">
            <v>1484.3000333333334</v>
          </cell>
          <cell r="K67">
            <v>1498.0000666666667</v>
          </cell>
        </row>
        <row r="68">
          <cell r="A68">
            <v>45091</v>
          </cell>
          <cell r="E68">
            <v>1363.4</v>
          </cell>
          <cell r="G68">
            <v>1458.3999333333334</v>
          </cell>
          <cell r="H68">
            <v>1446.1998666666666</v>
          </cell>
          <cell r="J68">
            <v>1484.3000333333334</v>
          </cell>
          <cell r="K68">
            <v>1498.0000666666667</v>
          </cell>
        </row>
        <row r="69">
          <cell r="A69">
            <v>45092</v>
          </cell>
          <cell r="E69">
            <v>1374.8</v>
          </cell>
          <cell r="G69">
            <v>1458.3999333333334</v>
          </cell>
          <cell r="H69">
            <v>1446.1998666666666</v>
          </cell>
          <cell r="J69">
            <v>1484.3000333333334</v>
          </cell>
          <cell r="K69">
            <v>1498.0000666666667</v>
          </cell>
        </row>
        <row r="70">
          <cell r="A70">
            <v>45093</v>
          </cell>
          <cell r="E70">
            <v>1364.6</v>
          </cell>
          <cell r="G70">
            <v>1458.3999333333334</v>
          </cell>
          <cell r="H70">
            <v>1446.1998666666666</v>
          </cell>
          <cell r="J70">
            <v>1484.3000333333334</v>
          </cell>
          <cell r="K70">
            <v>1498.0000666666667</v>
          </cell>
        </row>
        <row r="71">
          <cell r="A71">
            <v>45096</v>
          </cell>
          <cell r="E71">
            <v>1351.8</v>
          </cell>
          <cell r="G71">
            <v>1458.3999333333334</v>
          </cell>
          <cell r="H71">
            <v>1446.1998666666666</v>
          </cell>
          <cell r="J71">
            <v>1484.3000333333334</v>
          </cell>
          <cell r="K71">
            <v>1498.0000666666667</v>
          </cell>
        </row>
        <row r="72">
          <cell r="A72">
            <v>45097</v>
          </cell>
          <cell r="E72">
            <v>1361.6</v>
          </cell>
          <cell r="G72">
            <v>1458.3999333333334</v>
          </cell>
          <cell r="H72">
            <v>1446.1998666666666</v>
          </cell>
          <cell r="J72">
            <v>1484.3000333333334</v>
          </cell>
          <cell r="K72">
            <v>1498.0000666666667</v>
          </cell>
        </row>
        <row r="73">
          <cell r="A73">
            <v>45098</v>
          </cell>
          <cell r="E73">
            <v>1371.8</v>
          </cell>
          <cell r="G73">
            <v>1458.3999333333334</v>
          </cell>
          <cell r="H73">
            <v>1446.1998666666666</v>
          </cell>
          <cell r="J73">
            <v>1484.3000333333334</v>
          </cell>
          <cell r="K73">
            <v>1498.0000666666667</v>
          </cell>
        </row>
        <row r="74">
          <cell r="A74">
            <v>45099</v>
          </cell>
          <cell r="E74">
            <v>1359</v>
          </cell>
          <cell r="G74">
            <v>1458.3999333333334</v>
          </cell>
          <cell r="H74">
            <v>1446.1998666666666</v>
          </cell>
          <cell r="J74">
            <v>1484.3000333333334</v>
          </cell>
          <cell r="K74">
            <v>1498.0000666666667</v>
          </cell>
        </row>
        <row r="75">
          <cell r="A75">
            <v>45100</v>
          </cell>
          <cell r="E75">
            <v>1425.2</v>
          </cell>
          <cell r="G75">
            <v>1458.3999333333334</v>
          </cell>
          <cell r="H75">
            <v>1446.1998666666666</v>
          </cell>
          <cell r="J75">
            <v>1484.3000333333334</v>
          </cell>
          <cell r="K75">
            <v>1498.0000666666667</v>
          </cell>
        </row>
        <row r="76">
          <cell r="A76">
            <v>45103</v>
          </cell>
          <cell r="E76">
            <v>1419.8</v>
          </cell>
          <cell r="G76">
            <v>1458.3999333333334</v>
          </cell>
          <cell r="H76">
            <v>1446.1998666666666</v>
          </cell>
          <cell r="J76">
            <v>1484.3000333333334</v>
          </cell>
          <cell r="K76">
            <v>1498.0000666666667</v>
          </cell>
        </row>
        <row r="77">
          <cell r="A77">
            <v>45104</v>
          </cell>
          <cell r="E77">
            <v>1402.2</v>
          </cell>
          <cell r="G77">
            <v>1458.3999333333334</v>
          </cell>
          <cell r="H77">
            <v>1446.1998666666666</v>
          </cell>
          <cell r="J77">
            <v>1484.3000333333334</v>
          </cell>
          <cell r="K77">
            <v>1498.0000666666667</v>
          </cell>
        </row>
        <row r="78">
          <cell r="A78">
            <v>45105</v>
          </cell>
          <cell r="E78">
            <v>1402.4</v>
          </cell>
          <cell r="G78">
            <v>1458.3999333333334</v>
          </cell>
          <cell r="H78">
            <v>1446.1998666666666</v>
          </cell>
          <cell r="J78">
            <v>1484.3000333333334</v>
          </cell>
          <cell r="K78">
            <v>1498.0000666666667</v>
          </cell>
        </row>
        <row r="79">
          <cell r="A79">
            <v>45106</v>
          </cell>
          <cell r="E79">
            <v>1394</v>
          </cell>
          <cell r="G79">
            <v>1458.3999333333334</v>
          </cell>
          <cell r="H79">
            <v>1446.1998666666666</v>
          </cell>
          <cell r="J79">
            <v>1484.3000333333334</v>
          </cell>
          <cell r="K79">
            <v>1498.0000666666667</v>
          </cell>
        </row>
        <row r="80">
          <cell r="A80">
            <v>45107</v>
          </cell>
          <cell r="E80">
            <v>1388.8</v>
          </cell>
          <cell r="G80">
            <v>1458.3999333333334</v>
          </cell>
          <cell r="H80">
            <v>1446.1998666666666</v>
          </cell>
          <cell r="J80">
            <v>1484.3000333333334</v>
          </cell>
          <cell r="K80">
            <v>1498.0000666666667</v>
          </cell>
        </row>
        <row r="81">
          <cell r="A81">
            <v>45110</v>
          </cell>
          <cell r="E81">
            <v>1386.6</v>
          </cell>
          <cell r="G81">
            <v>1411.8666666666668</v>
          </cell>
          <cell r="H81">
            <v>1398.5333333333333</v>
          </cell>
          <cell r="J81">
            <v>1441.2666666666669</v>
          </cell>
          <cell r="K81">
            <v>1457.3333333333335</v>
          </cell>
        </row>
        <row r="82">
          <cell r="A82">
            <v>45111</v>
          </cell>
          <cell r="E82">
            <v>1379</v>
          </cell>
          <cell r="G82">
            <v>1411.8666666666668</v>
          </cell>
          <cell r="H82">
            <v>1398.5333333333333</v>
          </cell>
          <cell r="J82">
            <v>1441.2666666666669</v>
          </cell>
          <cell r="K82">
            <v>1457.3333333333335</v>
          </cell>
        </row>
        <row r="83">
          <cell r="A83">
            <v>45112</v>
          </cell>
          <cell r="E83">
            <v>1366.6</v>
          </cell>
          <cell r="G83">
            <v>1411.8666666666668</v>
          </cell>
          <cell r="H83">
            <v>1398.5333333333333</v>
          </cell>
          <cell r="J83">
            <v>1441.2666666666669</v>
          </cell>
          <cell r="K83">
            <v>1457.3333333333335</v>
          </cell>
        </row>
        <row r="84">
          <cell r="A84">
            <v>45113</v>
          </cell>
          <cell r="E84">
            <v>1336.8</v>
          </cell>
          <cell r="G84">
            <v>1411.8666666666668</v>
          </cell>
          <cell r="H84">
            <v>1398.5333333333333</v>
          </cell>
          <cell r="J84">
            <v>1441.2666666666669</v>
          </cell>
          <cell r="K84">
            <v>1457.3333333333335</v>
          </cell>
        </row>
        <row r="85">
          <cell r="A85">
            <v>45114</v>
          </cell>
          <cell r="E85">
            <v>1316</v>
          </cell>
          <cell r="G85">
            <v>1411.8666666666668</v>
          </cell>
          <cell r="H85">
            <v>1398.5333333333333</v>
          </cell>
          <cell r="J85">
            <v>1441.2666666666669</v>
          </cell>
          <cell r="K85">
            <v>1457.3333333333335</v>
          </cell>
        </row>
        <row r="86">
          <cell r="A86">
            <v>45117</v>
          </cell>
          <cell r="E86">
            <v>1316.6</v>
          </cell>
          <cell r="G86">
            <v>1411.8666666666668</v>
          </cell>
          <cell r="H86">
            <v>1398.5333333333333</v>
          </cell>
          <cell r="J86">
            <v>1441.2666666666669</v>
          </cell>
          <cell r="K86">
            <v>1457.3333333333335</v>
          </cell>
        </row>
        <row r="87">
          <cell r="A87">
            <v>45118</v>
          </cell>
          <cell r="E87">
            <v>1318</v>
          </cell>
          <cell r="G87">
            <v>1411.8666666666668</v>
          </cell>
          <cell r="H87">
            <v>1398.5333333333333</v>
          </cell>
          <cell r="J87">
            <v>1441.2666666666669</v>
          </cell>
          <cell r="K87">
            <v>1457.3333333333335</v>
          </cell>
        </row>
        <row r="88">
          <cell r="A88">
            <v>45119</v>
          </cell>
          <cell r="E88">
            <v>1331.8</v>
          </cell>
          <cell r="G88">
            <v>1411.8666666666668</v>
          </cell>
          <cell r="H88">
            <v>1398.5333333333333</v>
          </cell>
          <cell r="J88">
            <v>1441.2666666666669</v>
          </cell>
          <cell r="K88">
            <v>1457.3333333333335</v>
          </cell>
        </row>
        <row r="89">
          <cell r="A89">
            <v>45120</v>
          </cell>
          <cell r="E89">
            <v>1330</v>
          </cell>
          <cell r="G89">
            <v>1411.8666666666668</v>
          </cell>
          <cell r="H89">
            <v>1398.5333333333333</v>
          </cell>
          <cell r="J89">
            <v>1441.2666666666669</v>
          </cell>
          <cell r="K89">
            <v>1457.3333333333335</v>
          </cell>
        </row>
        <row r="90">
          <cell r="A90">
            <v>45121</v>
          </cell>
          <cell r="E90">
            <v>1320.2</v>
          </cell>
          <cell r="G90">
            <v>1411.8666666666668</v>
          </cell>
          <cell r="H90">
            <v>1398.5333333333333</v>
          </cell>
          <cell r="J90">
            <v>1441.2666666666669</v>
          </cell>
          <cell r="K90">
            <v>1457.3333333333335</v>
          </cell>
        </row>
        <row r="91">
          <cell r="A91">
            <v>45124</v>
          </cell>
          <cell r="E91">
            <v>1318.6</v>
          </cell>
          <cell r="G91">
            <v>1411.8666666666668</v>
          </cell>
          <cell r="H91">
            <v>1398.5333333333333</v>
          </cell>
          <cell r="J91">
            <v>1441.2666666666669</v>
          </cell>
          <cell r="K91">
            <v>1457.3333333333335</v>
          </cell>
        </row>
        <row r="92">
          <cell r="A92">
            <v>45125</v>
          </cell>
          <cell r="E92">
            <v>1332.6</v>
          </cell>
          <cell r="G92">
            <v>1411.8666666666668</v>
          </cell>
          <cell r="H92">
            <v>1398.5333333333333</v>
          </cell>
          <cell r="J92">
            <v>1441.2666666666669</v>
          </cell>
          <cell r="K92">
            <v>1457.3333333333335</v>
          </cell>
        </row>
        <row r="93">
          <cell r="A93">
            <v>45126</v>
          </cell>
          <cell r="E93">
            <v>1360.4</v>
          </cell>
          <cell r="G93">
            <v>1411.8666666666668</v>
          </cell>
          <cell r="H93">
            <v>1398.5333333333333</v>
          </cell>
          <cell r="J93">
            <v>1441.2666666666669</v>
          </cell>
          <cell r="K93">
            <v>1457.3333333333335</v>
          </cell>
        </row>
        <row r="94">
          <cell r="A94">
            <v>45127</v>
          </cell>
          <cell r="E94">
            <v>1387.2</v>
          </cell>
          <cell r="G94">
            <v>1411.8666666666668</v>
          </cell>
          <cell r="H94">
            <v>1398.5333333333333</v>
          </cell>
          <cell r="J94">
            <v>1441.2666666666669</v>
          </cell>
          <cell r="K94">
            <v>1457.3333333333335</v>
          </cell>
        </row>
        <row r="95">
          <cell r="A95">
            <v>45128</v>
          </cell>
          <cell r="E95">
            <v>1388.2</v>
          </cell>
          <cell r="G95">
            <v>1411.8666666666668</v>
          </cell>
          <cell r="H95">
            <v>1398.5333333333333</v>
          </cell>
          <cell r="J95">
            <v>1441.2666666666669</v>
          </cell>
          <cell r="K95">
            <v>1457.3333333333335</v>
          </cell>
        </row>
        <row r="96">
          <cell r="A96">
            <v>45131</v>
          </cell>
          <cell r="E96">
            <v>1395.8</v>
          </cell>
          <cell r="G96">
            <v>1411.8666666666668</v>
          </cell>
          <cell r="H96">
            <v>1398.5333333333333</v>
          </cell>
          <cell r="J96">
            <v>1441.2666666666669</v>
          </cell>
          <cell r="K96">
            <v>1457.3333333333335</v>
          </cell>
        </row>
        <row r="97">
          <cell r="A97">
            <v>45132</v>
          </cell>
          <cell r="E97">
            <v>1393</v>
          </cell>
          <cell r="G97">
            <v>1411.8666666666668</v>
          </cell>
          <cell r="H97">
            <v>1398.5333333333333</v>
          </cell>
          <cell r="J97">
            <v>1441.2666666666669</v>
          </cell>
          <cell r="K97">
            <v>1457.3333333333335</v>
          </cell>
        </row>
        <row r="98">
          <cell r="A98">
            <v>45133</v>
          </cell>
          <cell r="E98">
            <v>1385.4</v>
          </cell>
          <cell r="G98">
            <v>1411.8666666666668</v>
          </cell>
          <cell r="H98">
            <v>1398.5333333333333</v>
          </cell>
          <cell r="J98">
            <v>1441.2666666666669</v>
          </cell>
          <cell r="K98">
            <v>1457.3333333333335</v>
          </cell>
        </row>
        <row r="99">
          <cell r="A99">
            <v>45134</v>
          </cell>
          <cell r="E99">
            <v>1405.6</v>
          </cell>
          <cell r="G99">
            <v>1411.8666666666668</v>
          </cell>
          <cell r="H99">
            <v>1398.5333333333333</v>
          </cell>
          <cell r="J99">
            <v>1441.2666666666669</v>
          </cell>
          <cell r="K99">
            <v>1457.3333333333335</v>
          </cell>
        </row>
        <row r="100">
          <cell r="A100">
            <v>45135</v>
          </cell>
          <cell r="E100">
            <v>1383</v>
          </cell>
          <cell r="G100">
            <v>1411.8666666666668</v>
          </cell>
          <cell r="H100">
            <v>1398.5333333333333</v>
          </cell>
          <cell r="J100">
            <v>1441.2666666666669</v>
          </cell>
          <cell r="K100">
            <v>1457.3333333333335</v>
          </cell>
        </row>
        <row r="101">
          <cell r="A101">
            <v>45138</v>
          </cell>
          <cell r="E101">
            <v>1384.6</v>
          </cell>
          <cell r="G101">
            <v>1411.8666666666668</v>
          </cell>
          <cell r="H101">
            <v>1398.5333333333333</v>
          </cell>
          <cell r="J101">
            <v>1441.2666666666669</v>
          </cell>
          <cell r="K101">
            <v>1457.3333333333335</v>
          </cell>
        </row>
        <row r="102">
          <cell r="A102">
            <v>45139</v>
          </cell>
          <cell r="E102">
            <v>1371.6</v>
          </cell>
          <cell r="G102">
            <v>1390.9333333333329</v>
          </cell>
          <cell r="H102">
            <v>1376.2666666666664</v>
          </cell>
          <cell r="J102">
            <v>1421.9333333333329</v>
          </cell>
          <cell r="K102">
            <v>1438.2666666666664</v>
          </cell>
        </row>
        <row r="103">
          <cell r="A103">
            <v>45140</v>
          </cell>
          <cell r="E103">
            <v>1367.4</v>
          </cell>
          <cell r="G103">
            <v>1390.9333333333329</v>
          </cell>
          <cell r="H103">
            <v>1376.2666666666664</v>
          </cell>
          <cell r="J103">
            <v>1421.9333333333329</v>
          </cell>
          <cell r="K103">
            <v>1438.2666666666664</v>
          </cell>
        </row>
        <row r="104">
          <cell r="A104">
            <v>45141</v>
          </cell>
          <cell r="E104">
            <v>1345.4</v>
          </cell>
          <cell r="G104">
            <v>1390.9333333333329</v>
          </cell>
          <cell r="H104">
            <v>1376.2666666666664</v>
          </cell>
          <cell r="J104">
            <v>1421.9333333333329</v>
          </cell>
          <cell r="K104">
            <v>1438.2666666666664</v>
          </cell>
        </row>
        <row r="105">
          <cell r="A105">
            <v>45142</v>
          </cell>
          <cell r="E105">
            <v>1347</v>
          </cell>
          <cell r="G105">
            <v>1390.9333333333329</v>
          </cell>
          <cell r="H105">
            <v>1376.2666666666664</v>
          </cell>
          <cell r="J105">
            <v>1421.9333333333329</v>
          </cell>
          <cell r="K105">
            <v>1438.2666666666664</v>
          </cell>
        </row>
        <row r="106">
          <cell r="A106">
            <v>45145</v>
          </cell>
          <cell r="E106">
            <v>1352.2</v>
          </cell>
          <cell r="G106">
            <v>1390.9333333333329</v>
          </cell>
          <cell r="H106">
            <v>1376.2666666666664</v>
          </cell>
          <cell r="J106">
            <v>1421.9333333333329</v>
          </cell>
          <cell r="K106">
            <v>1438.2666666666664</v>
          </cell>
        </row>
        <row r="107">
          <cell r="A107">
            <v>45146</v>
          </cell>
          <cell r="E107">
            <v>1365</v>
          </cell>
          <cell r="G107">
            <v>1390.9333333333329</v>
          </cell>
          <cell r="H107">
            <v>1376.2666666666664</v>
          </cell>
          <cell r="J107">
            <v>1421.9333333333329</v>
          </cell>
          <cell r="K107">
            <v>1438.2666666666664</v>
          </cell>
        </row>
        <row r="108">
          <cell r="A108">
            <v>45147</v>
          </cell>
          <cell r="E108">
            <v>1383.6</v>
          </cell>
          <cell r="G108">
            <v>1390.9333333333329</v>
          </cell>
          <cell r="H108">
            <v>1376.2666666666664</v>
          </cell>
          <cell r="J108">
            <v>1421.9333333333329</v>
          </cell>
          <cell r="K108">
            <v>1438.2666666666664</v>
          </cell>
        </row>
        <row r="109">
          <cell r="A109">
            <v>45148</v>
          </cell>
          <cell r="E109">
            <v>1387.6</v>
          </cell>
          <cell r="G109">
            <v>1390.9333333333329</v>
          </cell>
          <cell r="H109">
            <v>1376.2666666666664</v>
          </cell>
          <cell r="J109">
            <v>1421.9333333333329</v>
          </cell>
          <cell r="K109">
            <v>1438.2666666666664</v>
          </cell>
        </row>
        <row r="110">
          <cell r="A110">
            <v>45149</v>
          </cell>
          <cell r="E110">
            <v>1371</v>
          </cell>
          <cell r="G110">
            <v>1390.9333333333329</v>
          </cell>
          <cell r="H110">
            <v>1376.2666666666664</v>
          </cell>
          <cell r="J110">
            <v>1421.9333333333329</v>
          </cell>
          <cell r="K110">
            <v>1438.2666666666664</v>
          </cell>
        </row>
        <row r="111">
          <cell r="A111">
            <v>45152</v>
          </cell>
          <cell r="E111">
            <v>1386</v>
          </cell>
          <cell r="G111">
            <v>1390.9333333333329</v>
          </cell>
          <cell r="H111">
            <v>1376.2666666666664</v>
          </cell>
          <cell r="J111">
            <v>1421.9333333333329</v>
          </cell>
          <cell r="K111">
            <v>1438.2666666666664</v>
          </cell>
        </row>
        <row r="112">
          <cell r="A112">
            <v>45153</v>
          </cell>
          <cell r="E112">
            <v>1377.2</v>
          </cell>
          <cell r="G112">
            <v>1390.9333333333329</v>
          </cell>
          <cell r="H112">
            <v>1376.2666666666664</v>
          </cell>
          <cell r="J112">
            <v>1421.9333333333329</v>
          </cell>
          <cell r="K112">
            <v>1438.2666666666664</v>
          </cell>
        </row>
        <row r="113">
          <cell r="A113">
            <v>45154</v>
          </cell>
          <cell r="E113">
            <v>1370.6</v>
          </cell>
          <cell r="G113">
            <v>1390.9333333333329</v>
          </cell>
          <cell r="H113">
            <v>1376.2666666666664</v>
          </cell>
          <cell r="J113">
            <v>1421.9333333333329</v>
          </cell>
          <cell r="K113">
            <v>1438.2666666666664</v>
          </cell>
        </row>
        <row r="114">
          <cell r="A114">
            <v>45155</v>
          </cell>
          <cell r="E114">
            <v>1357.8</v>
          </cell>
          <cell r="G114">
            <v>1390.9333333333329</v>
          </cell>
          <cell r="H114">
            <v>1376.2666666666664</v>
          </cell>
          <cell r="J114">
            <v>1421.9333333333329</v>
          </cell>
          <cell r="K114">
            <v>1438.2666666666664</v>
          </cell>
        </row>
        <row r="115">
          <cell r="A115">
            <v>45156</v>
          </cell>
          <cell r="E115">
            <v>1349</v>
          </cell>
          <cell r="G115">
            <v>1390.9333333333329</v>
          </cell>
          <cell r="H115">
            <v>1376.2666666666664</v>
          </cell>
          <cell r="J115">
            <v>1421.9333333333329</v>
          </cell>
          <cell r="K115">
            <v>1438.2666666666664</v>
          </cell>
        </row>
        <row r="116">
          <cell r="A116">
            <v>45159</v>
          </cell>
          <cell r="E116">
            <v>1347.4</v>
          </cell>
          <cell r="G116">
            <v>1390.9333333333329</v>
          </cell>
          <cell r="H116">
            <v>1376.2666666666664</v>
          </cell>
          <cell r="J116">
            <v>1421.9333333333329</v>
          </cell>
          <cell r="K116">
            <v>1438.2666666666664</v>
          </cell>
        </row>
        <row r="117">
          <cell r="A117">
            <v>45160</v>
          </cell>
          <cell r="E117">
            <v>1357</v>
          </cell>
          <cell r="G117">
            <v>1390.9333333333329</v>
          </cell>
          <cell r="H117">
            <v>1376.2666666666664</v>
          </cell>
          <cell r="J117">
            <v>1421.9333333333329</v>
          </cell>
          <cell r="K117">
            <v>1438.2666666666664</v>
          </cell>
        </row>
        <row r="118">
          <cell r="A118">
            <v>45161</v>
          </cell>
          <cell r="E118">
            <v>1364.8</v>
          </cell>
          <cell r="G118">
            <v>1390.9333333333329</v>
          </cell>
          <cell r="H118">
            <v>1376.2666666666664</v>
          </cell>
          <cell r="J118">
            <v>1421.9333333333329</v>
          </cell>
          <cell r="K118">
            <v>1438.2666666666664</v>
          </cell>
        </row>
        <row r="119">
          <cell r="A119">
            <v>45162</v>
          </cell>
          <cell r="E119">
            <v>1371.6</v>
          </cell>
          <cell r="G119">
            <v>1390.9333333333329</v>
          </cell>
          <cell r="H119">
            <v>1376.2666666666664</v>
          </cell>
          <cell r="J119">
            <v>1421.9333333333329</v>
          </cell>
          <cell r="K119">
            <v>1438.2666666666664</v>
          </cell>
        </row>
        <row r="120">
          <cell r="A120">
            <v>45163</v>
          </cell>
          <cell r="E120">
            <v>1374</v>
          </cell>
          <cell r="G120">
            <v>1390.9333333333329</v>
          </cell>
          <cell r="H120">
            <v>1376.2666666666664</v>
          </cell>
          <cell r="J120">
            <v>1421.9333333333329</v>
          </cell>
          <cell r="K120">
            <v>1438.2666666666664</v>
          </cell>
        </row>
        <row r="121">
          <cell r="A121">
            <v>45166</v>
          </cell>
          <cell r="E121">
            <v>1385.9</v>
          </cell>
          <cell r="G121">
            <v>1390.9333333333329</v>
          </cell>
          <cell r="H121">
            <v>1376.2666666666664</v>
          </cell>
          <cell r="J121">
            <v>1421.9333333333329</v>
          </cell>
          <cell r="K121">
            <v>1438.2666666666664</v>
          </cell>
        </row>
        <row r="122">
          <cell r="A122">
            <v>45167</v>
          </cell>
          <cell r="E122">
            <v>1397.8</v>
          </cell>
          <cell r="G122">
            <v>1390.9333333333329</v>
          </cell>
          <cell r="H122">
            <v>1376.2666666666664</v>
          </cell>
          <cell r="J122">
            <v>1421.9333333333329</v>
          </cell>
          <cell r="K122">
            <v>1438.2666666666664</v>
          </cell>
        </row>
        <row r="123">
          <cell r="A123">
            <v>45168</v>
          </cell>
          <cell r="E123">
            <v>1397.6</v>
          </cell>
          <cell r="G123">
            <v>1390.9333333333329</v>
          </cell>
          <cell r="H123">
            <v>1376.2666666666664</v>
          </cell>
          <cell r="J123">
            <v>1421.9333333333329</v>
          </cell>
          <cell r="K123">
            <v>1438.2666666666664</v>
          </cell>
        </row>
        <row r="124">
          <cell r="A124">
            <v>45169</v>
          </cell>
          <cell r="E124">
            <v>1388.8</v>
          </cell>
          <cell r="G124">
            <v>1390.9333333333329</v>
          </cell>
          <cell r="H124">
            <v>1376.2666666666664</v>
          </cell>
          <cell r="J124">
            <v>1421.9333333333329</v>
          </cell>
          <cell r="K124">
            <v>1438.2666666666664</v>
          </cell>
        </row>
        <row r="125">
          <cell r="A125">
            <v>45170</v>
          </cell>
          <cell r="E125">
            <v>1387.6</v>
          </cell>
          <cell r="G125">
            <v>1388.7333333333331</v>
          </cell>
          <cell r="H125">
            <v>1379.6666666666665</v>
          </cell>
          <cell r="J125">
            <v>1412.1333333333332</v>
          </cell>
          <cell r="K125">
            <v>1426.4666666666667</v>
          </cell>
        </row>
        <row r="126">
          <cell r="A126">
            <v>45173</v>
          </cell>
          <cell r="E126">
            <v>1373.6</v>
          </cell>
          <cell r="G126">
            <v>1388.7333333333331</v>
          </cell>
          <cell r="H126">
            <v>1379.6666666666665</v>
          </cell>
          <cell r="J126">
            <v>1412.1333333333332</v>
          </cell>
          <cell r="K126">
            <v>1426.4666666666667</v>
          </cell>
        </row>
        <row r="127">
          <cell r="A127">
            <v>45174</v>
          </cell>
          <cell r="E127">
            <v>1381.4</v>
          </cell>
          <cell r="G127">
            <v>1388.7333333333331</v>
          </cell>
          <cell r="H127">
            <v>1379.6666666666665</v>
          </cell>
          <cell r="J127">
            <v>1412.1333333333332</v>
          </cell>
          <cell r="K127">
            <v>1426.4666666666667</v>
          </cell>
        </row>
        <row r="128">
          <cell r="A128">
            <v>45175</v>
          </cell>
          <cell r="E128">
            <v>1376.6</v>
          </cell>
          <cell r="G128">
            <v>1388.7333333333331</v>
          </cell>
          <cell r="H128">
            <v>1379.6666666666665</v>
          </cell>
          <cell r="J128">
            <v>1412.1333333333332</v>
          </cell>
          <cell r="K128">
            <v>1426.4666666666667</v>
          </cell>
        </row>
        <row r="129">
          <cell r="A129">
            <v>45176</v>
          </cell>
          <cell r="E129">
            <v>1388.2</v>
          </cell>
          <cell r="G129">
            <v>1388.7333333333331</v>
          </cell>
          <cell r="H129">
            <v>1379.6666666666665</v>
          </cell>
          <cell r="J129">
            <v>1412.1333333333332</v>
          </cell>
          <cell r="K129">
            <v>1426.4666666666667</v>
          </cell>
        </row>
        <row r="130">
          <cell r="A130">
            <v>45177</v>
          </cell>
          <cell r="E130">
            <v>1444.2</v>
          </cell>
          <cell r="G130">
            <v>1388.7333333333331</v>
          </cell>
          <cell r="H130">
            <v>1379.6666666666665</v>
          </cell>
          <cell r="J130">
            <v>1412.1333333333332</v>
          </cell>
          <cell r="K130">
            <v>1426.4666666666667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704">
  <rv s="0">
    <fb>44992</fb>
    <v>0</v>
  </rv>
  <rv s="0">
    <fb>1432.6</fb>
    <v>1</v>
  </rv>
  <rv s="0">
    <fb>1452.6</fb>
    <v>1</v>
  </rv>
  <rv s="0">
    <fb>1428.8</fb>
    <v>1</v>
  </rv>
  <rv s="0">
    <fb>1441.8</fb>
    <v>1</v>
  </rv>
  <rv s="0">
    <fb>44993</fb>
    <v>0</v>
  </rv>
  <rv s="0">
    <fb>1435.4</fb>
    <v>1</v>
  </rv>
  <rv s="0">
    <fb>1436.8</fb>
    <v>1</v>
  </rv>
  <rv s="0">
    <fb>1422.4</fb>
    <v>1</v>
  </rv>
  <rv s="0">
    <fb>44994</fb>
    <v>0</v>
  </rv>
  <rv s="0">
    <fb>1418.4</fb>
    <v>1</v>
  </rv>
  <rv s="0">
    <fb>1429</fb>
    <v>1</v>
  </rv>
  <rv s="0">
    <fb>1411.4</fb>
    <v>1</v>
  </rv>
  <rv s="0">
    <fb>1412.2</fb>
    <v>1</v>
  </rv>
  <rv s="0">
    <fb>44995</fb>
    <v>0</v>
  </rv>
  <rv s="0">
    <fb>1408.8</fb>
    <v>1</v>
  </rv>
  <rv s="0">
    <fb>1413.4</fb>
    <v>1</v>
  </rv>
  <rv s="0">
    <fb>1389</fb>
    <v>1</v>
  </rv>
  <rv s="0">
    <fb>1398.6</fb>
    <v>1</v>
  </rv>
  <rv s="0">
    <fb>44998</fb>
    <v>0</v>
  </rv>
  <rv s="0">
    <fb>1400</fb>
    <v>1</v>
  </rv>
  <rv s="0">
    <fb>1375.2</fb>
    <v>1</v>
  </rv>
  <rv s="0">
    <fb>1376.6</fb>
    <v>1</v>
  </rv>
  <rv s="0">
    <fb>44999</fb>
    <v>0</v>
  </rv>
  <rv s="0">
    <fb>1381.4</fb>
    <v>1</v>
  </rv>
  <rv s="0">
    <fb>1391.6</fb>
    <v>1</v>
  </rv>
  <rv s="0">
    <fb>1371.6</fb>
    <v>1</v>
  </rv>
  <rv s="0">
    <fb>1380.4</fb>
    <v>1</v>
  </rv>
  <rv s="0">
    <fb>45000</fb>
    <v>0</v>
  </rv>
  <rv s="0">
    <fb>1383.6</fb>
    <v>1</v>
  </rv>
  <rv s="0">
    <fb>1393.2</fb>
    <v>1</v>
  </rv>
  <rv s="0">
    <fb>1378.2</fb>
    <v>1</v>
  </rv>
  <rv s="0">
    <fb>45001</fb>
    <v>0</v>
  </rv>
  <rv s="0">
    <fb>1391.2</fb>
    <v>1</v>
  </rv>
  <rv s="0">
    <fb>1394.8</fb>
    <v>1</v>
  </rv>
  <rv s="0">
    <fb>1376.4</fb>
    <v>1</v>
  </rv>
  <rv s="0">
    <fb>1387</fb>
    <v>1</v>
  </rv>
  <rv s="0">
    <fb>45002</fb>
    <v>0</v>
  </rv>
  <rv s="0">
    <fb>1410</fb>
    <v>1</v>
  </rv>
  <rv s="0">
    <fb>1390.8</fb>
    <v>1</v>
  </rv>
  <rv s="0">
    <fb>1400.8</fb>
    <v>1</v>
  </rv>
  <rv s="0">
    <fb>45005</fb>
    <v>0</v>
  </rv>
  <rv s="0">
    <fb>1392.2</fb>
    <v>1</v>
  </rv>
  <rv s="0">
    <fb>1392</fb>
    <v>1</v>
  </rv>
  <rv s="0">
    <fb>1414</fb>
    <v>1</v>
  </rv>
  <rv s="0">
    <fb>45006</fb>
    <v>0</v>
  </rv>
  <rv s="0">
    <fb>1427.6</fb>
    <v>1</v>
  </rv>
  <rv s="0">
    <fb>1435</fb>
    <v>1</v>
  </rv>
  <rv s="0">
    <fb>1419.4</fb>
    <v>1</v>
  </rv>
  <rv s="0">
    <fb>1428</fb>
    <v>1</v>
  </rv>
  <rv s="0">
    <fb>45007</fb>
    <v>0</v>
  </rv>
  <rv s="0">
    <fb>1424.4</fb>
    <v>1</v>
  </rv>
  <rv s="0">
    <fb>1439.6</fb>
    <v>1</v>
  </rv>
  <rv s="0">
    <fb>1420.2</fb>
    <v>1</v>
  </rv>
  <rv s="0">
    <fb>1438.2</fb>
    <v>1</v>
  </rv>
  <rv s="0">
    <fb>45008</fb>
    <v>0</v>
  </rv>
  <rv s="0">
    <fb>1434.8</fb>
    <v>1</v>
  </rv>
  <rv s="0">
    <fb>1449</fb>
    <v>1</v>
  </rv>
  <rv s="0">
    <fb>1437.8</fb>
    <v>1</v>
  </rv>
  <rv s="0">
    <fb>45009</fb>
    <v>0</v>
  </rv>
  <rv s="0">
    <fb>1429.86</fb>
    <v>1</v>
  </rv>
  <rv s="0">
    <fb>1379</fb>
    <v>1</v>
  </rv>
  <rv s="0">
    <fb>1401.2</fb>
    <v>1</v>
  </rv>
  <rv s="0">
    <fb>45012</fb>
    <v>0</v>
  </rv>
  <rv s="0">
    <fb>1416.2</fb>
    <v>1</v>
  </rv>
  <rv s="0">
    <fb>1426.4</fb>
    <v>1</v>
  </rv>
  <rv s="0">
    <fb>1414.0519999999999</fb>
    <v>1</v>
  </rv>
  <rv s="0">
    <fb>1423.6</fb>
    <v>1</v>
  </rv>
  <rv s="0">
    <fb>45013</fb>
    <v>0</v>
  </rv>
  <rv s="0">
    <fb>1433.8</fb>
    <v>1</v>
  </rv>
  <rv s="0">
    <fb>1436.6</fb>
    <v>1</v>
  </rv>
  <rv s="0">
    <fb>1417.4</fb>
    <v>1</v>
  </rv>
  <rv s="0">
    <fb>1421</fb>
    <v>1</v>
  </rv>
  <rv s="0">
    <fb>45014</fb>
    <v>0</v>
  </rv>
  <rv s="0">
    <fb>1420</fb>
    <v>1</v>
  </rv>
  <rv s="0">
    <fb>1426</fb>
    <v>1</v>
  </rv>
  <rv s="0">
    <fb>1413</fb>
    <v>1</v>
  </rv>
  <rv s="0">
    <fb>1420.6</fb>
    <v>1</v>
  </rv>
  <rv s="0">
    <fb>45015</fb>
    <v>0</v>
  </rv>
  <rv s="0">
    <fb>1416.4</fb>
    <v>1</v>
  </rv>
  <rv s="0">
    <fb>1421.5994000000001</fb>
    <v>1</v>
  </rv>
  <rv s="0">
    <fb>1412.6</fb>
    <v>1</v>
  </rv>
  <rv s="0">
    <fb>45016</fb>
    <v>0</v>
  </rv>
  <rv s="0">
    <fb>1425</fb>
    <v>1</v>
  </rv>
  <rv s="0">
    <fb>1438.4</fb>
    <v>1</v>
  </rv>
  <rv s="0">
    <fb>1419.6</fb>
    <v>1</v>
  </rv>
  <rv s="0">
    <fb>45019</fb>
    <v>0</v>
  </rv>
  <rv s="0">
    <fb>1434.2</fb>
    <v>1</v>
  </rv>
  <rv s="0">
    <fb>1442.4</fb>
    <v>1</v>
  </rv>
  <rv s="0">
    <fb>1427.4</fb>
    <v>1</v>
  </rv>
  <rv s="0">
    <fb>1439.4</fb>
    <v>1</v>
  </rv>
  <rv s="0">
    <fb>45020</fb>
    <v>0</v>
  </rv>
  <rv s="0">
    <fb>1448.2</fb>
    <v>1</v>
  </rv>
  <rv s="0">
    <fb>1463.425</fb>
    <v>1</v>
  </rv>
  <rv s="0">
    <fb>1443.8</fb>
    <v>1</v>
  </rv>
  <rv s="0">
    <fb>45021</fb>
    <v>0</v>
  </rv>
  <rv s="0">
    <fb>1450.2</fb>
    <v>1</v>
  </rv>
  <rv s="0">
    <fb>1488.8</fb>
    <v>1</v>
  </rv>
  <rv s="0">
    <fb>1445.2</fb>
    <v>1</v>
  </rv>
  <rv s="0">
    <fb>1487.2</fb>
    <v>1</v>
  </rv>
  <rv s="0">
    <fb>45022</fb>
    <v>0</v>
  </rv>
  <rv s="0">
    <fb>1495</fb>
    <v>1</v>
  </rv>
  <rv s="0">
    <fb>1531</fb>
    <v>1</v>
  </rv>
  <rv s="0">
    <fb>1492.6</fb>
    <v>1</v>
  </rv>
  <rv s="0">
    <fb>1523</fb>
    <v>1</v>
  </rv>
  <rv s="0">
    <fb>45027</fb>
    <v>0</v>
  </rv>
  <rv s="0">
    <fb>1517</fb>
    <v>1</v>
  </rv>
  <rv s="0">
    <fb>1527.6</fb>
    <v>1</v>
  </rv>
  <rv s="0">
    <fb>1501.2</fb>
    <v>1</v>
  </rv>
  <rv s="0">
    <fb>1506.4</fb>
    <v>1</v>
  </rv>
  <rv s="0">
    <fb>45028</fb>
    <v>0</v>
  </rv>
  <rv s="0">
    <fb>1507.4</fb>
    <v>1</v>
  </rv>
  <rv s="0">
    <fb>1524.4</fb>
    <v>1</v>
  </rv>
  <rv s="0">
    <fb>1503</fb>
    <v>1</v>
  </rv>
  <rv s="0">
    <fb>1512.6</fb>
    <v>1</v>
  </rv>
  <rv s="0">
    <fb>45029</fb>
    <v>0</v>
  </rv>
  <rv s="0">
    <fb>1515</fb>
    <v>1</v>
  </rv>
  <rv s="0">
    <fb>1507</fb>
    <v>1</v>
  </rv>
  <rv s="0">
    <fb>1522.4</fb>
    <v>1</v>
  </rv>
  <rv s="0">
    <fb>45030</fb>
    <v>0</v>
  </rv>
  <rv s="0">
    <fb>1528.4</fb>
    <v>1</v>
  </rv>
  <rv s="0">
    <fb>1533.6</fb>
    <v>1</v>
  </rv>
  <rv s="0">
    <fb>1513.4</fb>
    <v>1</v>
  </rv>
  <rv s="0">
    <fb>45033</fb>
    <v>0</v>
  </rv>
  <rv s="0">
    <fb>1520.2</fb>
    <v>1</v>
  </rv>
  <rv s="0">
    <fb>1522.7829999999999</fb>
    <v>1</v>
  </rv>
  <rv s="0">
    <fb>1504</fb>
    <v>1</v>
  </rv>
  <rv s="0">
    <fb>1511.8</fb>
    <v>1</v>
  </rv>
  <rv s="0">
    <fb>45034</fb>
    <v>0</v>
  </rv>
  <rv s="0">
    <fb>1517.8</fb>
    <v>1</v>
  </rv>
  <rv s="0">
    <fb>1484</fb>
    <v>1</v>
  </rv>
  <rv s="0">
    <fb>45035</fb>
    <v>0</v>
  </rv>
  <rv s="0">
    <fb>1479.6</fb>
    <v>1</v>
  </rv>
  <rv s="0">
    <fb>1491.4</fb>
    <v>1</v>
  </rv>
  <rv s="0">
    <fb>1476.2</fb>
    <v>1</v>
  </rv>
  <rv s="0">
    <fb>1485.8</fb>
    <v>1</v>
  </rv>
  <rv s="0">
    <fb>45036</fb>
    <v>0</v>
  </rv>
  <rv s="0">
    <fb>1477.8</fb>
    <v>1</v>
  </rv>
  <rv s="0">
    <fb>1482.2</fb>
    <v>1</v>
  </rv>
  <rv s="0">
    <fb>1467</fb>
    <v>1</v>
  </rv>
  <rv s="0">
    <fb>1470.8</fb>
    <v>1</v>
  </rv>
  <rv s="0">
    <fb>45037</fb>
    <v>0</v>
  </rv>
  <rv s="0">
    <fb>1463.4</fb>
    <v>1</v>
  </rv>
  <rv s="0">
    <fb>1486</fb>
    <v>1</v>
  </rv>
  <rv s="0">
    <fb>1471.2</fb>
    <v>1</v>
  </rv>
  <rv s="0">
    <fb>45040</fb>
    <v>0</v>
  </rv>
  <rv s="0">
    <fb>1477.2</fb>
    <v>1</v>
  </rv>
  <rv s="0">
    <fb>1481.6</fb>
    <v>1</v>
  </rv>
  <rv s="0">
    <fb>1468.6</fb>
    <v>1</v>
  </rv>
  <rv s="0">
    <fb>1474</fb>
    <v>1</v>
  </rv>
  <rv s="0">
    <fb>45041</fb>
    <v>0</v>
  </rv>
  <rv s="0">
    <fb>1466.4</fb>
    <v>1</v>
  </rv>
  <rv s="0">
    <fb>1461.6874</fb>
    <v>1</v>
  </rv>
  <rv s="0">
    <fb>1500.2</fb>
    <v>1</v>
  </rv>
  <rv s="0">
    <fb>45042</fb>
    <v>0</v>
  </rv>
  <rv s="0">
    <fb>1494</fb>
    <v>1</v>
  </rv>
  <rv s="0">
    <fb>1521.2</fb>
    <v>1</v>
  </rv>
  <rv s="0">
    <fb>1437</fb>
    <v>1</v>
  </rv>
  <rv s="0">
    <fb>1442.2</fb>
    <v>1</v>
  </rv>
  <rv s="0">
    <fb>45043</fb>
    <v>0</v>
  </rv>
  <rv s="0">
    <fb>1447.4</fb>
    <v>1</v>
  </rv>
  <rv s="0">
    <fb>1477</fb>
    <v>1</v>
  </rv>
  <rv s="0">
    <fb>1432</fb>
    <v>1</v>
  </rv>
  <rv s="0">
    <fb>45044</fb>
    <v>0</v>
  </rv>
  <rv s="0">
    <fb>1426.8</fb>
    <v>1</v>
  </rv>
  <rv s="0">
    <fb>1447.6</fb>
    <v>1</v>
  </rv>
  <rv s="0">
    <fb>1441</fb>
    <v>1</v>
  </rv>
  <rv s="0">
    <fb>45048</fb>
    <v>0</v>
  </rv>
  <rv s="0">
    <fb>1446.4</fb>
    <v>1</v>
  </rv>
  <rv s="0">
    <fb>1439.8</fb>
    <v>1</v>
  </rv>
  <rv s="0">
    <fb>1455.2</fb>
    <v>1</v>
  </rv>
  <rv s="0">
    <fb>45049</fb>
    <v>0</v>
  </rv>
  <rv s="0">
    <fb>1457.4</fb>
    <v>1</v>
  </rv>
  <rv s="0">
    <fb>1475.8</fb>
    <v>1</v>
  </rv>
  <rv s="0">
    <fb>1456.4079999999999</fb>
    <v>1</v>
  </rv>
  <rv s="0">
    <fb>1470.6</fb>
    <v>1</v>
  </rv>
  <rv s="0">
    <fb>45050</fb>
    <v>0</v>
  </rv>
  <rv s="0">
    <fb>1454.4</fb>
    <v>1</v>
  </rv>
  <rv s="0">
    <fb>1473.6</fb>
    <v>1</v>
  </rv>
  <rv s="0">
    <fb>1453</fb>
    <v>1</v>
  </rv>
  <rv s="0">
    <fb>1466.2</fb>
    <v>1</v>
  </rv>
  <rv s="0">
    <fb>45051</fb>
    <v>0</v>
  </rv>
  <rv s="0">
    <fb>1463.6</fb>
    <v>1</v>
  </rv>
  <rv s="0">
    <fb>1470.2</fb>
    <v>1</v>
  </rv>
  <rv s="0">
    <fb>1444.2</fb>
    <v>1</v>
  </rv>
  <rv s="0">
    <fb>1462.4</fb>
    <v>1</v>
  </rv>
  <rv s="0">
    <fb>45055</fb>
    <v>0</v>
  </rv>
  <rv s="0">
    <fb>1459</fb>
    <v>1</v>
  </rv>
  <rv s="0">
    <fb>1465.6</fb>
    <v>1</v>
  </rv>
  <rv s="0">
    <fb>1424.6</fb>
    <v>1</v>
  </rv>
  <rv s="0">
    <fb>1446.2</fb>
    <v>1</v>
  </rv>
  <rv s="0">
    <fb>45056</fb>
    <v>0</v>
  </rv>
  <rv s="0">
    <fb>1448</fb>
    <v>1</v>
  </rv>
  <rv s="0">
    <fb>1434.6</fb>
    <v>1</v>
  </rv>
  <rv s="0">
    <fb>1436.4</fb>
    <v>1</v>
  </rv>
  <rv s="0">
    <fb>45057</fb>
    <v>0</v>
  </rv>
  <rv s="0">
    <fb>1450.8</fb>
    <v>1</v>
  </rv>
  <rv s="0">
    <fb>1461.1</fb>
    <v>1</v>
  </rv>
  <rv s="0">
    <fb>1437.2</fb>
    <v>1</v>
  </rv>
  <rv s="0">
    <fb>1444.8</fb>
    <v>1</v>
  </rv>
  <rv s="0">
    <fb>45058</fb>
    <v>0</v>
  </rv>
  <rv s="0">
    <fb>1450.4</fb>
    <v>1</v>
  </rv>
  <rv s="0">
    <fb>1446.7226000000001</fb>
    <v>1</v>
  </rv>
  <rv s="0">
    <fb>45061</fb>
    <v>0</v>
  </rv>
  <rv s="0">
    <fb>1476.8</fb>
    <v>1</v>
  </rv>
  <rv s="0">
    <fb>1481</fb>
    <v>1</v>
  </rv>
  <rv s="0">
    <fb>1459.8998999999999</fb>
    <v>1</v>
  </rv>
  <rv s="0">
    <fb>1469.6</fb>
    <v>1</v>
  </rv>
  <rv s="0">
    <fb>45062</fb>
    <v>0</v>
  </rv>
  <rv s="0">
    <fb>1474.4</fb>
    <v>1</v>
  </rv>
  <rv s="0">
    <fb>1456</fb>
    <v>1</v>
  </rv>
  <rv s="0">
    <fb>1466</fb>
    <v>1</v>
  </rv>
  <rv s="0">
    <fb>45063</fb>
    <v>0</v>
  </rv>
  <rv s="0">
    <fb>1473</fb>
    <v>1</v>
  </rv>
  <rv s="0">
    <fb>45064</fb>
    <v>0</v>
  </rv>
  <rv s="0">
    <fb>1430.6</fb>
    <v>1</v>
  </rv>
  <rv s="0">
    <fb>1423.8</fb>
    <v>1</v>
  </rv>
  <rv s="0">
    <fb>45065</fb>
    <v>0</v>
  </rv>
  <rv s="0">
    <fb>1423.2</fb>
    <v>1</v>
  </rv>
  <rv s="0">
    <fb>1430.1679999999999</fb>
    <v>1</v>
  </rv>
  <rv s="0">
    <fb>1410.4</fb>
    <v>1</v>
  </rv>
  <rv s="0">
    <fb>45068</fb>
    <v>0</v>
  </rv>
  <rv s="0">
    <fb>1419.8</fb>
    <v>1</v>
  </rv>
  <rv s="0">
    <fb>1425.8</fb>
    <v>1</v>
  </rv>
  <rv s="0">
    <fb>45069</fb>
    <v>0</v>
  </rv>
  <rv s="0">
    <fb>1436.2</fb>
    <v>1</v>
  </rv>
  <rv s="0">
    <fb>1430.2</fb>
    <v>1</v>
  </rv>
  <rv s="0">
    <fb>45070</fb>
    <v>0</v>
  </rv>
  <rv s="0">
    <fb>1422.2</fb>
    <v>1</v>
  </rv>
  <rv s="0">
    <fb>1402.8</fb>
    <v>1</v>
  </rv>
  <rv s="0">
    <fb>45071</fb>
    <v>0</v>
  </rv>
  <rv s="0">
    <fb>1407</fb>
    <v>1</v>
  </rv>
  <rv s="0">
    <fb>1412.8</fb>
    <v>1</v>
  </rv>
  <rv s="0">
    <fb>1382.6</fb>
    <v>1</v>
  </rv>
  <rv s="0">
    <fb>1384.6</fb>
    <v>1</v>
  </rv>
  <rv s="0">
    <fb>45072</fb>
    <v>0</v>
  </rv>
  <rv s="0">
    <fb>1384</fb>
    <v>1</v>
  </rv>
  <rv s="0">
    <fb>45076</fb>
    <v>0</v>
  </rv>
  <rv s="0">
    <fb>1399.2</fb>
    <v>1</v>
  </rv>
  <rv s="0">
    <fb>1408.2</fb>
    <v>1</v>
  </rv>
  <rv s="0">
    <fb>1365.8</fb>
    <v>1</v>
  </rv>
  <rv s="0">
    <fb>1371</fb>
    <v>1</v>
  </rv>
  <rv s="0">
    <fb>45077</fb>
    <v>0</v>
  </rv>
  <rv s="0">
    <fb>1355.4</fb>
    <v>1</v>
  </rv>
  <rv s="0">
    <fb>1363.4</fb>
    <v>1</v>
  </rv>
  <rv s="0">
    <fb>1346.4</fb>
    <v>1</v>
  </rv>
  <rv s="0">
    <fb>45078</fb>
    <v>0</v>
  </rv>
  <rv s="0">
    <fb>1355</fb>
    <v>1</v>
  </rv>
  <rv s="0">
    <fb>1357.6</fb>
    <v>1</v>
  </rv>
  <rv s="0">
    <fb>1332.8</fb>
    <v>1</v>
  </rv>
  <rv s="0">
    <fb>1347.6</fb>
    <v>1</v>
  </rv>
  <rv s="0">
    <fb>45079</fb>
    <v>0</v>
  </rv>
  <rv s="0">
    <fb>1346</fb>
    <v>1</v>
  </rv>
  <rv s="0">
    <fb>1369.6</fb>
    <v>1</v>
  </rv>
  <rv s="0">
    <fb>1336.576</fb>
    <v>1</v>
  </rv>
  <rv s="0">
    <fb>1367.6</fb>
    <v>1</v>
  </rv>
  <rv s="0">
    <fb>45082</fb>
    <v>0</v>
  </rv>
  <rv s="0">
    <fb>1375.4</fb>
    <v>1</v>
  </rv>
  <rv s="0">
    <fb>1386</fb>
    <v>1</v>
  </rv>
  <rv s="0">
    <fb>1373.0072</fb>
    <v>1</v>
  </rv>
  <rv s="0">
    <fb>1382</fb>
    <v>1</v>
  </rv>
  <rv s="0">
    <fb>45083</fb>
    <v>0</v>
  </rv>
  <rv s="0">
    <fb>1399</fb>
    <v>1</v>
  </rv>
  <rv s="0">
    <fb>1377.4416000000001</fb>
    <v>1</v>
  </rv>
  <rv s="0">
    <fb>1391.4</fb>
    <v>1</v>
  </rv>
  <rv s="0">
    <fb>45084</fb>
    <v>0</v>
  </rv>
  <rv s="0">
    <fb>1386.4</fb>
    <v>1</v>
  </rv>
  <rv s="0">
    <fb>1399.9971</fb>
    <v>1</v>
  </rv>
  <rv s="0">
    <fb>1372</fb>
    <v>1</v>
  </rv>
  <rv s="0">
    <fb>1376.2</fb>
    <v>1</v>
  </rv>
  <rv s="0">
    <fb>45085</fb>
    <v>0</v>
  </rv>
  <rv s="0">
    <fb>1375</fb>
    <v>1</v>
  </rv>
  <rv s="0">
    <fb>1383.8</fb>
    <v>1</v>
  </rv>
  <rv s="0">
    <fb>1369.4</fb>
    <v>1</v>
  </rv>
  <rv s="0">
    <fb>45086</fb>
    <v>0</v>
  </rv>
  <rv s="0">
    <fb>1368.6</fb>
    <v>1</v>
  </rv>
  <rv s="0">
    <fb>1378</fb>
    <v>1</v>
  </rv>
  <rv s="0">
    <fb>45089</fb>
    <v>0</v>
  </rv>
  <rv s="0">
    <fb>1392.36</fb>
    <v>1</v>
  </rv>
  <rv s="0">
    <fb>1369.884</fb>
    <v>1</v>
  </rv>
  <rv s="0">
    <fb>1373.8</fb>
    <v>1</v>
  </rv>
  <rv s="0">
    <fb>45090</fb>
    <v>0</v>
  </rv>
  <rv s="0">
    <fb>1372.6</fb>
    <v>1</v>
  </rv>
  <rv s="0">
    <fb>1374.4</fb>
    <v>1</v>
  </rv>
  <rv s="0">
    <fb>1361.2</fb>
    <v>1</v>
  </rv>
  <rv s="0">
    <fb>1366.6</fb>
    <v>1</v>
  </rv>
  <rv s="0">
    <fb>45091</fb>
    <v>0</v>
  </rv>
  <rv s="0">
    <fb>1359.2</fb>
    <v>1</v>
  </rv>
  <rv s="0">
    <fb>45092</fb>
    <v>0</v>
  </rv>
  <rv s="0">
    <fb>1361.6</fb>
    <v>1</v>
  </rv>
  <rv s="0">
    <fb>1385.5980999999999</fb>
    <v>1</v>
  </rv>
  <rv s="0">
    <fb>1360.396</fb>
    <v>1</v>
  </rv>
  <rv s="0">
    <fb>1374.8</fb>
    <v>1</v>
  </rv>
  <rv s="0">
    <fb>45093</fb>
    <v>0</v>
  </rv>
  <rv s="0">
    <fb>1390.84</fb>
    <v>1</v>
  </rv>
  <rv s="0">
    <fb>1356.2</fb>
    <v>1</v>
  </rv>
  <rv s="0">
    <fb>1364.6</fb>
    <v>1</v>
  </rv>
  <rv s="0">
    <fb>45096</fb>
    <v>0</v>
  </rv>
  <rv s="0">
    <fb>1370.4</fb>
    <v>1</v>
  </rv>
  <rv s="0">
    <fb>1348.6</fb>
    <v>1</v>
  </rv>
  <rv s="0">
    <fb>1351.8</fb>
    <v>1</v>
  </rv>
  <rv s="0">
    <fb>45097</fb>
    <v>0</v>
  </rv>
  <rv s="0">
    <fb>45098</fb>
    <v>0</v>
  </rv>
  <rv s="0">
    <fb>1348.8</fb>
    <v>1</v>
  </rv>
  <rv s="0">
    <fb>1376.8</fb>
    <v>1</v>
  </rv>
  <rv s="0">
    <fb>1345.4</fb>
    <v>1</v>
  </rv>
  <rv s="0">
    <fb>1371.8</fb>
    <v>1</v>
  </rv>
  <rv s="0">
    <fb>45099</fb>
    <v>0</v>
  </rv>
  <rv s="0">
    <fb>1362.4</fb>
    <v>1</v>
  </rv>
  <rv s="0">
    <fb>1337</fb>
    <v>1</v>
  </rv>
  <rv s="0">
    <fb>1359</fb>
    <v>1</v>
  </rv>
  <rv s="0">
    <fb>45100</fb>
    <v>0</v>
  </rv>
  <rv s="0">
    <fb>1390</fb>
    <v>1</v>
  </rv>
  <rv s="0">
    <fb>1444</fb>
    <v>1</v>
  </rv>
  <rv s="0">
    <fb>1382.2636</fb>
    <v>1</v>
  </rv>
  <rv s="0">
    <fb>1425.2</fb>
    <v>1</v>
  </rv>
  <rv s="0">
    <fb>45103</fb>
    <v>0</v>
  </rv>
  <rv s="0">
    <fb>1432.2</fb>
    <v>1</v>
  </rv>
  <rv s="0">
    <fb>1414.6</fb>
    <v>1</v>
  </rv>
  <rv s="0">
    <fb>45104</fb>
    <v>0</v>
  </rv>
  <rv s="0">
    <fb>1398.8</fb>
    <v>1</v>
  </rv>
  <rv s="0">
    <fb>1402.2</fb>
    <v>1</v>
  </rv>
  <rv s="0">
    <fb>45105</fb>
    <v>0</v>
  </rv>
  <rv s="0">
    <fb>1400.2</fb>
    <v>1</v>
  </rv>
  <rv s="0">
    <fb>1411.8</fb>
    <v>1</v>
  </rv>
  <rv s="0">
    <fb>1395.6</fb>
    <v>1</v>
  </rv>
  <rv s="0">
    <fb>1402.4</fb>
    <v>1</v>
  </rv>
  <rv s="0">
    <fb>45106</fb>
    <v>0</v>
  </rv>
  <rv s="0">
    <fb>1401.8</fb>
    <v>1</v>
  </rv>
  <rv s="0">
    <fb>1410.2</fb>
    <v>1</v>
  </rv>
  <rv s="0">
    <fb>1387.4</fb>
    <v>1</v>
  </rv>
  <rv s="0">
    <fb>1394</fb>
    <v>1</v>
  </rv>
  <rv s="0">
    <fb>45107</fb>
    <v>0</v>
  </rv>
  <rv s="0">
    <fb>1382.2</fb>
    <v>1</v>
  </rv>
  <rv s="0">
    <fb>1388.8</fb>
    <v>1</v>
  </rv>
  <rv s="0">
    <fb>45110</fb>
    <v>0</v>
  </rv>
  <rv s="0">
    <fb>1404.4</fb>
    <v>1</v>
  </rv>
  <rv s="0">
    <fb>1382.4</fb>
    <v>1</v>
  </rv>
  <rv s="0">
    <fb>1386.6</fb>
    <v>1</v>
  </rv>
  <rv s="0">
    <fb>45111</fb>
    <v>0</v>
  </rv>
  <rv s="0">
    <fb>1388.4</fb>
    <v>1</v>
  </rv>
  <rv s="0">
    <fb>1396.8</fb>
    <v>1</v>
  </rv>
  <rv s="0">
    <fb>1377.6</fb>
    <v>1</v>
  </rv>
  <rv s="0">
    <fb>45112</fb>
    <v>0</v>
  </rv>
  <rv s="0">
    <fb>1376</fb>
    <v>1</v>
  </rv>
  <rv s="0">
    <fb>1379.2</fb>
    <v>1</v>
  </rv>
  <rv s="0">
    <fb>45113</fb>
    <v>0</v>
  </rv>
  <rv s="0">
    <fb>1360</fb>
    <v>1</v>
  </rv>
  <rv s="0">
    <fb>1336</fb>
    <v>1</v>
  </rv>
  <rv s="0">
    <fb>1336.8</fb>
    <v>1</v>
  </rv>
  <rv s="0">
    <fb>45114</fb>
    <v>0</v>
  </rv>
  <rv s="0">
    <fb>1319</fb>
    <v>1</v>
  </rv>
  <rv s="0">
    <fb>1333</fb>
    <v>1</v>
  </rv>
  <rv s="0">
    <fb>1310.4000000000001</fb>
    <v>1</v>
  </rv>
  <rv s="0">
    <fb>1316</fb>
    <v>1</v>
  </rv>
  <rv s="0">
    <fb>45117</fb>
    <v>0</v>
  </rv>
  <rv s="0">
    <fb>1314.6</fb>
    <v>1</v>
  </rv>
  <rv s="0">
    <fb>1329.2</fb>
    <v>1</v>
  </rv>
  <rv s="0">
    <fb>1312</fb>
    <v>1</v>
  </rv>
  <rv s="0">
    <fb>1316.6</fb>
    <v>1</v>
  </rv>
  <rv s="0">
    <fb>45118</fb>
    <v>0</v>
  </rv>
  <rv s="0">
    <fb>1312.4</fb>
    <v>1</v>
  </rv>
  <rv s="0">
    <fb>1318.2</fb>
    <v>1</v>
  </rv>
  <rv s="0">
    <fb>1302.5999999999999</fb>
    <v>1</v>
  </rv>
  <rv s="0">
    <fb>1318</fb>
    <v>1</v>
  </rv>
  <rv s="0">
    <fb>45119</fb>
    <v>0</v>
  </rv>
  <rv s="0">
    <fb>1320.6</fb>
    <v>1</v>
  </rv>
  <rv s="0">
    <fb>1331.8</fb>
    <v>1</v>
  </rv>
  <rv s="0">
    <fb>45120</fb>
    <v>0</v>
  </rv>
  <rv s="0">
    <fb>1327.8</fb>
    <v>1</v>
  </rv>
  <rv s="0">
    <fb>1341.6</fb>
    <v>1</v>
  </rv>
  <rv s="0">
    <fb>1327.1147000000001</fb>
    <v>1</v>
  </rv>
  <rv s="0">
    <fb>1330</fb>
    <v>1</v>
  </rv>
  <rv s="0">
    <fb>45121</fb>
    <v>0</v>
  </rv>
  <rv s="0">
    <fb>1335</fb>
    <v>1</v>
  </rv>
  <rv s="0">
    <fb>1313.6</fb>
    <v>1</v>
  </rv>
  <rv s="0">
    <fb>1320.2</fb>
    <v>1</v>
  </rv>
  <rv s="0">
    <fb>45124</fb>
    <v>0</v>
  </rv>
  <rv s="0">
    <fb>1318.8</fb>
    <v>1</v>
  </rv>
  <rv s="0">
    <fb>1328.4</fb>
    <v>1</v>
  </rv>
  <rv s="0">
    <fb>1317.4</fb>
    <v>1</v>
  </rv>
  <rv s="0">
    <fb>1318.6</fb>
    <v>1</v>
  </rv>
  <rv s="0">
    <fb>45125</fb>
    <v>0</v>
  </rv>
  <rv s="0">
    <fb>1314.4</fb>
    <v>1</v>
  </rv>
  <rv s="0">
    <fb>1337.2</fb>
    <v>1</v>
  </rv>
  <rv s="0">
    <fb>1332.6</fb>
    <v>1</v>
  </rv>
  <rv s="0">
    <fb>45126</fb>
    <v>0</v>
  </rv>
  <rv s="0">
    <fb>1338</fb>
    <v>1</v>
  </rv>
  <rv s="0">
    <fb>1370</fb>
    <v>1</v>
  </rv>
  <rv s="0">
    <fb>1336.95</fb>
    <v>1</v>
  </rv>
  <rv s="0">
    <fb>1360.4</fb>
    <v>1</v>
  </rv>
  <rv s="0">
    <fb>45127</fb>
    <v>0</v>
  </rv>
  <rv s="0">
    <fb>1364.8</fb>
    <v>1</v>
  </rv>
  <rv s="0">
    <fb>1390.2</fb>
    <v>1</v>
  </rv>
  <rv s="0">
    <fb>1387.2</fb>
    <v>1</v>
  </rv>
  <rv s="0">
    <fb>45128</fb>
    <v>0</v>
  </rv>
  <rv s="0">
    <fb>1396.6</fb>
    <v>1</v>
  </rv>
  <rv s="0">
    <fb>1388.2</fb>
    <v>1</v>
  </rv>
  <rv s="0">
    <fb>45131</fb>
    <v>0</v>
  </rv>
  <rv s="0">
    <fb>1397</fb>
    <v>1</v>
  </rv>
  <rv s="0">
    <fb>1378.8</fb>
    <v>1</v>
  </rv>
  <rv s="0">
    <fb>1395.8</fb>
    <v>1</v>
  </rv>
  <rv s="0">
    <fb>45132</fb>
    <v>0</v>
  </rv>
  <rv s="0">
    <fb>1388</fb>
    <v>1</v>
  </rv>
  <rv s="0">
    <fb>1393.6</fb>
    <v>1</v>
  </rv>
  <rv s="0">
    <fb>1379.6</fb>
    <v>1</v>
  </rv>
  <rv s="0">
    <fb>1393</fb>
    <v>1</v>
  </rv>
  <rv s="0">
    <fb>45133</fb>
    <v>0</v>
  </rv>
  <rv s="0">
    <fb>1418.9976999999999</fb>
    <v>1</v>
  </rv>
  <rv s="0">
    <fb>1374.2</fb>
    <v>1</v>
  </rv>
  <rv s="0">
    <fb>1385.4</fb>
    <v>1</v>
  </rv>
  <rv s="0">
    <fb>45134</fb>
    <v>0</v>
  </rv>
  <rv s="0">
    <fb>1392.6</fb>
    <v>1</v>
  </rv>
  <rv s="0">
    <fb>1405.6</fb>
    <v>1</v>
  </rv>
  <rv s="0">
    <fb>45135</fb>
    <v>0</v>
  </rv>
  <rv s="0">
    <fb>1403.6</fb>
    <v>1</v>
  </rv>
  <rv s="0">
    <fb>1381.6</fb>
    <v>1</v>
  </rv>
  <rv s="0">
    <fb>1383</fb>
    <v>1</v>
  </rv>
  <rv s="0">
    <fb>45138</fb>
    <v>0</v>
  </rv>
  <rv s="0">
    <fb>1391.8</fb>
    <v>1</v>
  </rv>
  <rv s="0">
    <fb>1377</fb>
    <v>1</v>
  </rv>
  <rv s="0">
    <fb>45139</fb>
    <v>0</v>
  </rv>
  <rv s="0">
    <fb>45140</fb>
    <v>0</v>
  </rv>
  <rv s="0">
    <fb>1358.6</fb>
    <v>1</v>
  </rv>
  <rv s="0">
    <fb>1372.8</fb>
    <v>1</v>
  </rv>
  <rv s="0">
    <fb>1346.9611</fb>
    <v>1</v>
  </rv>
  <rv s="0">
    <fb>1367.4</fb>
    <v>1</v>
  </rv>
  <rv s="0">
    <fb>45141</fb>
    <v>0</v>
  </rv>
  <rv s="0">
    <fb>1337.8014000000001</fb>
    <v>1</v>
  </rv>
  <rv s="0">
    <fb>45142</fb>
    <v>0</v>
  </rv>
  <rv s="0">
    <fb>1346.2</fb>
    <v>1</v>
  </rv>
  <rv s="0">
    <fb>1349.4</fb>
    <v>1</v>
  </rv>
  <rv s="0">
    <fb>1330.1935000000001</fb>
    <v>1</v>
  </rv>
  <rv s="0">
    <fb>1347</fb>
    <v>1</v>
  </rv>
  <rv s="0">
    <fb>45145</fb>
    <v>0</v>
  </rv>
  <rv s="0">
    <fb>1351.6</fb>
    <v>1</v>
  </rv>
  <rv s="0">
    <fb>1355.8</fb>
    <v>1</v>
  </rv>
  <rv s="0">
    <fb>1352.2</fb>
    <v>1</v>
  </rv>
  <rv s="0">
    <fb>45146</fb>
    <v>0</v>
  </rv>
  <rv s="0">
    <fb>1354.2</fb>
    <v>1</v>
  </rv>
  <rv s="0">
    <fb>1372.2</fb>
    <v>1</v>
  </rv>
  <rv s="0">
    <fb>1352</fb>
    <v>1</v>
  </rv>
  <rv s="0">
    <fb>1365</fb>
    <v>1</v>
  </rv>
  <rv s="0">
    <fb>45147</fb>
    <v>0</v>
  </rv>
  <rv s="0">
    <fb>1375.8</fb>
    <v>1</v>
  </rv>
  <rv s="0">
    <fb>1385.04</fb>
    <v>1</v>
  </rv>
  <rv s="0">
    <fb>45148</fb>
    <v>0</v>
  </rv>
  <rv s="0">
    <fb>1386.2</fb>
    <v>1</v>
  </rv>
  <rv s="0">
    <fb>1387.6</fb>
    <v>1</v>
  </rv>
  <rv s="0">
    <fb>45149</fb>
    <v>0</v>
  </rv>
  <rv s="0">
    <fb>1380</fb>
    <v>1</v>
  </rv>
  <rv s="0">
    <fb>1385.2</fb>
    <v>1</v>
  </rv>
  <rv s="0">
    <fb>1361.8</fb>
    <v>1</v>
  </rv>
  <rv s="0">
    <fb>45152</fb>
    <v>0</v>
  </rv>
  <rv s="0">
    <fb>1384.8</fb>
    <v>1</v>
  </rv>
  <rv s="0">
    <fb>1393.8</fb>
    <v>1</v>
  </rv>
  <rv s="0">
    <fb>45153</fb>
    <v>0</v>
  </rv>
  <rv s="0">
    <fb>1368.4</fb>
    <v>1</v>
  </rv>
  <rv s="0">
    <fb>1377.2</fb>
    <v>1</v>
  </rv>
  <rv s="0">
    <fb>45154</fb>
    <v>0</v>
  </rv>
  <rv s="0">
    <fb>1385</fb>
    <v>1</v>
  </rv>
  <rv s="0">
    <fb>1366</fb>
    <v>1</v>
  </rv>
  <rv s="0">
    <fb>1370.6</fb>
    <v>1</v>
  </rv>
  <rv s="0">
    <fb>45155</fb>
    <v>0</v>
  </rv>
  <rv s="0">
    <fb>1353</fb>
    <v>1</v>
  </rv>
  <rv s="0">
    <fb>1340</fb>
    <v>1</v>
  </rv>
  <rv s="0">
    <fb>1357.8</fb>
    <v>1</v>
  </rv>
  <rv s="0">
    <fb>45156</fb>
    <v>0</v>
  </rv>
  <rv s="0">
    <fb>1358</fb>
    <v>1</v>
  </rv>
  <rv s="0">
    <fb>1361</fb>
    <v>1</v>
  </rv>
  <rv s="0">
    <fb>1349</fb>
    <v>1</v>
  </rv>
  <rv s="0">
    <fb>45159</fb>
    <v>0</v>
  </rv>
  <rv s="0">
    <fb>1346.6</fb>
    <v>1</v>
  </rv>
  <rv s="0">
    <fb>1342.6</fb>
    <v>1</v>
  </rv>
  <rv s="0">
    <fb>1347.4</fb>
    <v>1</v>
  </rv>
  <rv s="0">
    <fb>45160</fb>
    <v>0</v>
  </rv>
  <rv s="0">
    <fb>1340.6</fb>
    <v>1</v>
  </rv>
  <rv s="0">
    <fb>1357</fb>
    <v>1</v>
  </rv>
  <rv s="0">
    <fb>45161</fb>
    <v>0</v>
  </rv>
  <rv s="0">
    <fb>1354.6682000000001</fb>
    <v>1</v>
  </rv>
  <rv s="0">
    <fb>45162</fb>
    <v>0</v>
  </rv>
  <rv s="0">
    <fb>1371.4</fb>
    <v>1</v>
  </rv>
  <rv s="0">
    <fb>1388.2728999999999</fb>
    <v>1</v>
  </rv>
  <rv s="0">
    <fb>45163</fb>
    <v>0</v>
  </rv>
  <rv s="0">
    <fb>1368.2</fb>
    <v>1</v>
  </rv>
  <rv s="0">
    <fb>1365.3504</fb>
    <v>1</v>
  </rv>
  <rv s="0">
    <fb>1374</fb>
    <v>1</v>
  </rv>
  <rv s="0">
    <fb>45166</fb>
    <v>0</v>
  </rv>
  <rv s="0">
    <fb>45167</fb>
    <v>0</v>
  </rv>
  <rv s="0">
    <fb>1389.4</fb>
    <v>1</v>
  </rv>
  <rv s="0">
    <fb>1386.8</fb>
    <v>1</v>
  </rv>
  <rv s="0">
    <fb>1397.8</fb>
    <v>1</v>
  </rv>
  <rv s="0">
    <fb>45168</fb>
    <v>0</v>
  </rv>
  <rv s="0">
    <fb>1405.2</fb>
    <v>1</v>
  </rv>
  <rv s="0">
    <fb>1397.6</fb>
    <v>1</v>
  </rv>
  <rv s="0">
    <fb>45169</fb>
    <v>0</v>
  </rv>
  <rv s="0">
    <fb>45170</fb>
    <v>0</v>
  </rv>
  <rv s="0">
    <fb>1392.4</fb>
    <v>1</v>
  </rv>
  <rv s="0">
    <fb>1393.4</fb>
    <v>1</v>
  </rv>
  <rv s="0">
    <fb>45173</fb>
    <v>0</v>
  </rv>
  <rv s="0">
    <fb>1395.4</fb>
    <v>1</v>
  </rv>
  <rv s="0">
    <fb>1373.6</fb>
    <v>1</v>
  </rv>
  <rv s="0">
    <fb>45174</fb>
    <v>0</v>
  </rv>
  <rv s="0">
    <fb>1390.4</fb>
    <v>1</v>
  </rv>
  <rv s="0">
    <fb>1363</fb>
    <v>1</v>
  </rv>
  <rv s="0">
    <fb>45175</fb>
    <v>0</v>
  </rv>
  <rv s="0">
    <fb>1380.6</fb>
    <v>1</v>
  </rv>
  <rv s="0">
    <fb>1359.6</fb>
    <v>1</v>
  </rv>
  <rv s="0">
    <fb>45176</fb>
    <v>0</v>
  </rv>
  <rv s="0">
    <fb>1365.2170000000001</fb>
    <v>1</v>
  </rv>
  <rv s="0">
    <fb>45177</fb>
    <v>0</v>
  </rv>
  <rv s="0">
    <fb>1448.6</fb>
    <v>1</v>
  </rv>
  <rv s="0">
    <fb>45237</fb>
    <v>0</v>
  </rv>
  <rv s="0">
    <fb>1410.6</fb>
    <v>1</v>
  </rv>
  <rv s="0">
    <fb>1426.6</fb>
    <v>1</v>
  </rv>
  <rv s="0">
    <fb>1398</fb>
    <v>1</v>
  </rv>
  <rv s="0">
    <fb>1424.8</fb>
    <v>1</v>
  </rv>
  <rv s="0">
    <fb>45238</fb>
    <v>0</v>
  </rv>
  <rv s="0">
    <fb>1424.2</fb>
    <v>1</v>
  </rv>
  <rv s="0">
    <fb>1422.1593</fb>
    <v>1</v>
  </rv>
  <rv s="0">
    <fb>1426.2</fb>
    <v>1</v>
  </rv>
  <rv s="0">
    <fb>45239</fb>
    <v>0</v>
  </rv>
  <rv s="0">
    <fb>1435.6</fb>
    <v>1</v>
  </rv>
  <rv s="0">
    <fb>1437.1304</fb>
    <v>1</v>
  </rv>
  <rv s="0">
    <fb>1415.4</fb>
    <v>1</v>
  </rv>
  <rv s="0">
    <fb>45240</fb>
    <v>0</v>
  </rv>
  <rv s="0">
    <fb>1425.4001000000001</fb>
    <v>1</v>
  </rv>
  <rv s="0">
    <fb>1388.6</fb>
    <v>1</v>
  </rv>
  <rv s="0">
    <fb>1398.4</fb>
    <v>1</v>
  </rv>
  <rv s="0">
    <fb>45243</fb>
    <v>0</v>
  </rv>
  <rv s="0">
    <fb>1408.4</fb>
    <v>1</v>
  </rv>
  <rv s="0">
    <fb>1416.6</fb>
    <v>1</v>
  </rv>
  <rv s="0">
    <fb>1401</fb>
    <v>1</v>
  </rv>
  <rv s="0">
    <fb>1407.2</fb>
    <v>1</v>
  </rv>
  <rv s="0">
    <fb>45244</fb>
    <v>0</v>
  </rv>
  <rv s="0">
    <fb>1409.8</fb>
    <v>1</v>
  </rv>
  <rv s="0">
    <fb>1418</fb>
    <v>1</v>
  </rv>
  <rv s="0">
    <fb>1381.8535999999999</fb>
    <v>1</v>
  </rv>
  <rv s="0">
    <fb>1383.4</fb>
    <v>1</v>
  </rv>
  <rv s="0">
    <fb>45245</fb>
    <v>0</v>
  </rv>
  <rv s="0">
    <fb>1401.4</fb>
    <v>1</v>
  </rv>
  <rv s="0">
    <fb>1392.8</fb>
    <v>1</v>
  </rv>
  <rv s="0">
    <fb>45246</fb>
    <v>0</v>
  </rv>
  <rv s="0">
    <fb>1397.4001000000001</fb>
    <v>1</v>
  </rv>
  <rv s="0">
    <fb>1371.4001000000001</fb>
    <v>1</v>
  </rv>
  <rv s="0">
    <fb>45247</fb>
    <v>0</v>
  </rv>
  <rv s="0">
    <fb>45180</fb>
    <v>0</v>
  </rv>
  <rv s="0">
    <fb>1460.4</fb>
    <v>1</v>
  </rv>
  <rv s="0">
    <fb>1453.6</fb>
    <v>1</v>
  </rv>
  <rv s="0">
    <fb>1468.8</fb>
    <v>1</v>
  </rv>
  <rv s="0">
    <fb>45181</fb>
    <v>0</v>
  </rv>
  <rv s="0">
    <fb>1475</fb>
    <v>1</v>
  </rv>
  <rv s="0">
    <fb>1459.2</fb>
    <v>1</v>
  </rv>
  <rv s="0">
    <fb>1466.6</fb>
    <v>1</v>
  </rv>
  <rv s="0">
    <fb>45182</fb>
    <v>0</v>
  </rv>
  <rv s="0">
    <fb>1470</fb>
    <v>1</v>
  </rv>
  <rv s="0">
    <fb>1463.8</fb>
    <v>1</v>
  </rv>
  <rv s="0">
    <fb>45183</fb>
    <v>0</v>
  </rv>
  <rv s="0">
    <fb>1491</fb>
    <v>1</v>
  </rv>
  <rv s="0">
    <fb>1462.2</fb>
    <v>1</v>
  </rv>
  <rv s="0">
    <fb>45184</fb>
    <v>0</v>
  </rv>
  <rv s="0">
    <fb>1502</fb>
    <v>1</v>
  </rv>
  <rv s="0">
    <fb>1518.8</fb>
    <v>1</v>
  </rv>
  <rv s="0">
    <fb>1495.8</fb>
    <v>1</v>
  </rv>
  <rv s="0">
    <fb>1509.6</fb>
    <v>1</v>
  </rv>
  <rv s="0">
    <fb>45187</fb>
    <v>0</v>
  </rv>
  <rv s="0">
    <fb>1509</fb>
    <v>1</v>
  </rv>
  <rv s="0">
    <fb>1522</fb>
    <v>1</v>
  </rv>
  <rv s="0">
    <fb>1499.2</fb>
    <v>1</v>
  </rv>
  <rv s="0">
    <fb>1505.4</fb>
    <v>1</v>
  </rv>
  <rv s="0">
    <fb>45188</fb>
    <v>0</v>
  </rv>
  <rv s="0">
    <fb>1503.2</fb>
    <v>1</v>
  </rv>
  <rv s="0">
    <fb>1506.6</fb>
    <v>1</v>
  </rv>
  <rv s="0">
    <fb>1489.2</fb>
    <v>1</v>
  </rv>
  <rv s="0">
    <fb>45189</fb>
    <v>0</v>
  </rv>
  <rv s="0">
    <fb>1513.8</fb>
    <v>1</v>
  </rv>
  <rv s="0">
    <fb>1534.4</fb>
    <v>1</v>
  </rv>
  <rv s="0">
    <fb>45190</fb>
    <v>0</v>
  </rv>
  <rv s="0">
    <fb>1536</fb>
    <v>1</v>
  </rv>
  <rv s="0">
    <fb>1550.8</fb>
    <v>1</v>
  </rv>
  <rv s="0">
    <fb>1530.6</fb>
    <v>1</v>
  </rv>
  <rv s="0">
    <fb>45191</fb>
    <v>0</v>
  </rv>
  <rv s="0">
    <fb>1529.8</fb>
    <v>1</v>
  </rv>
  <rv s="0">
    <fb>1544.2</fb>
    <v>1</v>
  </rv>
  <rv s="0">
    <fb>1518.6</fb>
    <v>1</v>
  </rv>
  <rv s="0">
    <fb>1527.8</fb>
    <v>1</v>
  </rv>
  <rv s="0">
    <fb>45194</fb>
    <v>0</v>
  </rv>
  <rv s="0">
    <fb>1522.2</fb>
    <v>1</v>
  </rv>
  <rv s="0">
    <fb>1538.2</fb>
    <v>1</v>
  </rv>
  <rv s="0">
    <fb>1517.6</fb>
    <v>1</v>
  </rv>
  <rv s="0">
    <fb>1535.8</fb>
    <v>1</v>
  </rv>
  <rv s="0">
    <fb>45195</fb>
    <v>0</v>
  </rv>
  <rv s="0">
    <fb>1540</fb>
    <v>1</v>
  </rv>
  <rv s="0">
    <fb>1554.6</fb>
    <v>1</v>
  </rv>
  <rv s="0">
    <fb>1532.2</fb>
    <v>1</v>
  </rv>
  <rv s="0">
    <fb>45196</fb>
    <v>0</v>
  </rv>
  <rv s="0">
    <fb>1539</fb>
    <v>1</v>
  </rv>
  <rv s="0">
    <fb>1514.6</fb>
    <v>1</v>
  </rv>
  <rv s="0">
    <fb>45197</fb>
    <v>0</v>
  </rv>
  <rv s="0">
    <fb>1523.4</fb>
    <v>1</v>
  </rv>
  <rv s="0">
    <fb>1523.6</fb>
    <v>1</v>
  </rv>
  <rv s="0">
    <fb>1489.8</fb>
    <v>1</v>
  </rv>
  <rv s="0">
    <fb>45198</fb>
    <v>0</v>
  </rv>
  <rv s="0">
    <fb>1487.6</fb>
    <v>1</v>
  </rv>
  <rv s="0">
    <fb>1501.8</fb>
    <v>1</v>
  </rv>
  <rv s="0">
    <fb>1481.4</fb>
    <v>1</v>
  </rv>
  <rv s="0">
    <fb>1492</fb>
    <v>1</v>
  </rv>
  <rv s="0">
    <fb>45201</fb>
    <v>0</v>
  </rv>
  <rv s="0">
    <fb>1490.2</fb>
    <v>1</v>
  </rv>
  <rv s="0">
    <fb>1502.4001000000001</fb>
    <v>1</v>
  </rv>
  <rv s="0">
    <fb>45202</fb>
    <v>0</v>
  </rv>
  <rv s="0">
    <fb>1488.6</fb>
    <v>1</v>
  </rv>
  <rv s="0">
    <fb>1479.4</fb>
    <v>1</v>
  </rv>
  <rv s="0">
    <fb>1485.2</fb>
    <v>1</v>
  </rv>
  <rv s="0">
    <fb>45203</fb>
    <v>0</v>
  </rv>
  <rv s="0">
    <fb>1480.4</fb>
    <v>1</v>
  </rv>
  <rv s="0">
    <fb>1497.4</fb>
    <v>1</v>
  </rv>
  <rv s="0">
    <fb>1486.8</fb>
    <v>1</v>
  </rv>
  <rv s="0">
    <fb>45204</fb>
    <v>0</v>
  </rv>
  <rv s="0">
    <fb>1491.6</fb>
    <v>1</v>
  </rv>
  <rv s="0">
    <fb>1471.4</fb>
    <v>1</v>
  </rv>
  <rv s="0">
    <fb>1483</fb>
    <v>1</v>
  </rv>
  <rv s="0">
    <fb>45205</fb>
    <v>0</v>
  </rv>
  <rv s="0">
    <fb>1494.6</fb>
    <v>1</v>
  </rv>
  <rv s="0">
    <fb>1503.4</fb>
    <v>1</v>
  </rv>
  <rv s="0">
    <fb>1499.4</fb>
    <v>1</v>
  </rv>
  <rv s="0">
    <fb>45208</fb>
    <v>0</v>
  </rv>
  <rv s="0">
    <fb>1521</fb>
    <v>1</v>
  </rv>
  <rv s="0">
    <fb>1498.6</fb>
    <v>1</v>
  </rv>
  <rv s="0">
    <fb>1508.2</fb>
    <v>1</v>
  </rv>
  <rv s="0">
    <fb>45209</fb>
    <v>0</v>
  </rv>
  <rv s="0">
    <fb>1525.4</fb>
    <v>1</v>
  </rv>
  <rv s="0">
    <fb>1512.2</fb>
    <v>1</v>
  </rv>
  <rv s="0">
    <fb>1521.4</fb>
    <v>1</v>
  </rv>
  <rv s="0">
    <fb>45210</fb>
    <v>0</v>
  </rv>
  <rv s="0">
    <fb>1551.8</fb>
    <v>1</v>
  </rv>
  <rv s="0">
    <fb>1563.2</fb>
    <v>1</v>
  </rv>
  <rv s="0">
    <fb>1514</fb>
    <v>1</v>
  </rv>
  <rv s="0">
    <fb>1519.2</fb>
    <v>1</v>
  </rv>
  <rv s="0">
    <fb>45211</fb>
    <v>0</v>
  </rv>
  <rv s="0">
    <fb>1530.2</fb>
    <v>1</v>
  </rv>
  <rv s="0">
    <fb>1533.2</fb>
    <v>1</v>
  </rv>
  <rv s="0">
    <fb>1511.2</fb>
    <v>1</v>
  </rv>
  <rv s="0">
    <fb>1519.8</fb>
    <v>1</v>
  </rv>
  <rv s="0">
    <fb>45212</fb>
    <v>0</v>
  </rv>
  <rv s="0">
    <fb>1521.6</fb>
    <v>1</v>
  </rv>
  <rv s="0">
    <fb>1505.6</fb>
    <v>1</v>
  </rv>
  <rv s="0">
    <fb>1510</fb>
    <v>1</v>
  </rv>
  <rv s="0">
    <fb>45215</fb>
    <v>0</v>
  </rv>
  <rv s="0">
    <fb>1488</fb>
    <v>1</v>
  </rv>
  <rv s="0">
    <fb>1493.2</fb>
    <v>1</v>
  </rv>
  <rv s="0">
    <fb>45216</fb>
    <v>0</v>
  </rv>
  <rv s="0">
    <fb>1495.4</fb>
    <v>1</v>
  </rv>
  <rv s="0">
    <fb>1509.2</fb>
    <v>1</v>
  </rv>
  <rv s="0">
    <fb>1482.8</fb>
    <v>1</v>
  </rv>
  <rv s="0">
    <fb>1504.2</fb>
    <v>1</v>
  </rv>
  <rv s="0">
    <fb>45217</fb>
    <v>0</v>
  </rv>
  <rv s="0">
    <fb>1497.6</fb>
    <v>1</v>
  </rv>
  <rv s="0">
    <fb>1513</fb>
    <v>1</v>
  </rv>
  <rv s="0">
    <fb>1493</fb>
    <v>1</v>
  </rv>
  <rv s="0">
    <fb>45218</fb>
    <v>0</v>
  </rv>
  <rv s="0">
    <fb>1486.6</fb>
    <v>1</v>
  </rv>
  <rv s="0">
    <fb>1488.2288000000001</fb>
    <v>1</v>
  </rv>
  <rv s="0">
    <fb>1451.2</fb>
    <v>1</v>
  </rv>
  <rv s="0">
    <fb>45219</fb>
    <v>0</v>
  </rv>
  <rv s="0">
    <fb>1454.2</fb>
    <v>1</v>
  </rv>
  <rv s="0">
    <fb>1466.8</fb>
    <v>1</v>
  </rv>
  <rv s="0">
    <fb>1448.4</fb>
    <v>1</v>
  </rv>
  <rv s="0">
    <fb>1462</fb>
    <v>1</v>
  </rv>
  <rv s="0">
    <fb>45222</fb>
    <v>0</v>
  </rv>
  <rv s="0">
    <fb>1474.4001000000001</fb>
    <v>1</v>
  </rv>
  <rv s="0">
    <fb>1454.8</fb>
    <v>1</v>
  </rv>
  <rv s="0">
    <fb>45223</fb>
    <v>0</v>
  </rv>
  <rv s="0">
    <fb>1445.4</fb>
    <v>1</v>
  </rv>
  <rv s="0">
    <fb>1470.6001000000001</fb>
    <v>1</v>
  </rv>
  <rv s="0">
    <fb>1435.8</fb>
    <v>1</v>
  </rv>
  <rv s="0">
    <fb>45224</fb>
    <v>0</v>
  </rv>
  <rv s="0">
    <fb>1475.4</fb>
    <v>1</v>
  </rv>
  <rv s="0">
    <fb>1460</fb>
    <v>1</v>
  </rv>
  <rv s="0">
    <fb>1483.2</fb>
    <v>1</v>
  </rv>
  <rv s="0">
    <fb>45225</fb>
    <v>0</v>
  </rv>
  <rv s="0">
    <fb>1471.8</fb>
    <v>1</v>
  </rv>
  <rv s="0">
    <fb>45226</fb>
    <v>0</v>
  </rv>
  <rv s="0">
    <fb>1464.6</fb>
    <v>1</v>
  </rv>
  <rv s="0">
    <fb>1484.4001000000001</fb>
    <v>1</v>
  </rv>
  <rv s="0">
    <fb>1433.2</fb>
    <v>1</v>
  </rv>
  <rv s="0">
    <fb>45229</fb>
    <v>0</v>
  </rv>
  <rv s="0">
    <fb>1430.6001000000001</fb>
    <v>1</v>
  </rv>
  <rv s="0">
    <fb>1452.4</fb>
    <v>1</v>
  </rv>
  <rv s="0">
    <fb>45230</fb>
    <v>0</v>
  </rv>
  <rv s="0">
    <fb>1455</fb>
    <v>1</v>
  </rv>
  <rv s="0">
    <fb>45231</fb>
    <v>0</v>
  </rv>
  <rv s="0">
    <fb>1501</fb>
    <v>1</v>
  </rv>
  <rv s="0">
    <fb>1513.2</fb>
    <v>1</v>
  </rv>
  <rv s="0">
    <fb>1423</fb>
    <v>1</v>
  </rv>
  <rv s="0">
    <fb>45232</fb>
    <v>0</v>
  </rv>
  <rv s="0">
    <fb>1421.8</fb>
    <v>1</v>
  </rv>
  <rv s="0">
    <fb>1396</fb>
    <v>1</v>
  </rv>
  <rv s="0">
    <fb>45233</fb>
    <v>0</v>
  </rv>
  <rv s="0">
    <fb>1399.4</fb>
    <v>1</v>
  </rv>
  <rv s="0">
    <fb>1416.1994</fb>
    <v>1</v>
  </rv>
  <rv s="0">
    <fb>45236</fb>
    <v>0</v>
  </rv>
  <rv s="0">
    <fb>1409.1004</fb>
    <v>1</v>
  </rv>
  <rv s="0">
    <fb>1405</fb>
    <v>1</v>
  </rv>
</rvData>
</file>

<file path=xl/richData/rdrichvaluestructure.xml><?xml version="1.0" encoding="utf-8"?>
<rvStructures xmlns="http://schemas.microsoft.com/office/spreadsheetml/2017/richdata" count="1">
  <s t="_formattednumber">
    <k n="_Format" t="spb"/>
  </s>
</rvStructures>
</file>

<file path=xl/richData/rdsupportingpropertybag.xml><?xml version="1.0" encoding="utf-8"?>
<supportingPropertyBags xmlns="http://schemas.microsoft.com/office/spreadsheetml/2017/richdata2">
  <spbData count="2">
    <spb s="0">
      <v>1</v>
    </spb>
    <spb s="0">
      <v>2</v>
    </spb>
  </spbData>
</supportingPropertyBags>
</file>

<file path=xl/richData/rdsupportingpropertybagstructure.xml><?xml version="1.0" encoding="utf-8"?>
<spbStructures xmlns="http://schemas.microsoft.com/office/spreadsheetml/2017/richdata2" count="1">
  <s>
    <k n="_Self" t="i"/>
  </s>
</spbStructures>
</file>

<file path=xl/richData/richStyles.xml><?xml version="1.0" encoding="utf-8"?>
<richStyleSheet xmlns="http://schemas.microsoft.com/office/spreadsheetml/2017/richdata2" xmlns:mc="http://schemas.openxmlformats.org/markup-compatibility/2006" xmlns:x="http://schemas.openxmlformats.org/spreadsheetml/2006/main" mc:Ignorable="x">
  <dxfs count="2">
    <x:dxf>
      <x:numFmt numFmtId="35" formatCode="_-* #,##0.00_-;\-* #,##0.00_-;_-* &quot;-&quot;??_-;_-@_-"/>
    </x:dxf>
    <x:dxf>
      <x:numFmt numFmtId="19" formatCode="dd/mm/yyyy"/>
    </x:dxf>
  </dxfs>
  <richProperties>
    <rPr n="NumberFormat" t="s"/>
  </richProperties>
  <richStyles>
    <rSty dxfid="1"/>
    <rSty dxfid="0">
      <rpv i="0">_(* #,##0.00_);_(* (#,##0.00);_(* "-"??_);_(@_)</rpv>
    </rSty>
  </richStyles>
</richStyleShee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4D108-9F21-4671-9839-5C8048317F1E}">
  <sheetPr codeName="Sheet1"/>
  <dimension ref="A1:D23"/>
  <sheetViews>
    <sheetView workbookViewId="0">
      <selection activeCell="A14" sqref="A14"/>
    </sheetView>
  </sheetViews>
  <sheetFormatPr defaultRowHeight="15" x14ac:dyDescent="0.25"/>
  <cols>
    <col min="2" max="2" width="14" customWidth="1"/>
    <col min="3" max="3" width="15.28515625" customWidth="1"/>
    <col min="4" max="4" width="11.140625" customWidth="1"/>
  </cols>
  <sheetData>
    <row r="1" spans="1:4" ht="26.25" x14ac:dyDescent="0.4">
      <c r="A1" s="19" t="s">
        <v>18</v>
      </c>
      <c r="B1" s="19"/>
    </row>
    <row r="2" spans="1:4" x14ac:dyDescent="0.25">
      <c r="A2" s="2"/>
    </row>
    <row r="3" spans="1:4" x14ac:dyDescent="0.25">
      <c r="A3" s="2"/>
      <c r="B3" s="4" t="s">
        <v>17</v>
      </c>
      <c r="C3" s="4" t="s">
        <v>16</v>
      </c>
      <c r="D3" s="4" t="s">
        <v>15</v>
      </c>
    </row>
    <row r="4" spans="1:4" x14ac:dyDescent="0.25">
      <c r="A4" s="2" t="s">
        <v>14</v>
      </c>
      <c r="B4" s="3">
        <v>100</v>
      </c>
      <c r="C4" s="3">
        <v>90</v>
      </c>
      <c r="D4" s="3">
        <v>98</v>
      </c>
    </row>
    <row r="5" spans="1:4" x14ac:dyDescent="0.25">
      <c r="A5" s="2"/>
    </row>
    <row r="6" spans="1:4" x14ac:dyDescent="0.25">
      <c r="A6" s="2" t="s">
        <v>13</v>
      </c>
      <c r="B6">
        <f>AVERAGE(B4:D4)</f>
        <v>96</v>
      </c>
      <c r="C6" t="str">
        <f t="shared" ref="C6:C12" ca="1" si="0">_xlfn.FORMULATEXT(B6)</f>
        <v>=AVERAGE(B4:D4)</v>
      </c>
      <c r="D6" t="s">
        <v>12</v>
      </c>
    </row>
    <row r="7" spans="1:4" x14ac:dyDescent="0.25">
      <c r="A7" s="2" t="s">
        <v>11</v>
      </c>
      <c r="B7">
        <f>(2*B6)-B4</f>
        <v>92</v>
      </c>
      <c r="C7" t="str">
        <f t="shared" ca="1" si="0"/>
        <v>=(2*B6)-B4</v>
      </c>
      <c r="D7" t="s">
        <v>10</v>
      </c>
    </row>
    <row r="8" spans="1:4" x14ac:dyDescent="0.25">
      <c r="A8" s="2" t="s">
        <v>9</v>
      </c>
      <c r="B8">
        <f>B6-(B4-C4)</f>
        <v>86</v>
      </c>
      <c r="C8" t="str">
        <f t="shared" ca="1" si="0"/>
        <v>=B6-(B4-C4)</v>
      </c>
      <c r="D8" t="s">
        <v>8</v>
      </c>
    </row>
    <row r="9" spans="1:4" x14ac:dyDescent="0.25">
      <c r="A9" s="2" t="s">
        <v>7</v>
      </c>
      <c r="B9">
        <f>C4-2*(B4-B6)</f>
        <v>82</v>
      </c>
      <c r="C9" t="str">
        <f t="shared" ca="1" si="0"/>
        <v>=C4-2*(B4-B6)</v>
      </c>
      <c r="D9" t="s">
        <v>6</v>
      </c>
    </row>
    <row r="10" spans="1:4" x14ac:dyDescent="0.25">
      <c r="A10" s="2" t="s">
        <v>5</v>
      </c>
      <c r="B10">
        <f>(2*B6)-C4</f>
        <v>102</v>
      </c>
      <c r="C10" t="str">
        <f t="shared" ca="1" si="0"/>
        <v>=(2*B6)-C4</v>
      </c>
      <c r="D10" t="s">
        <v>4</v>
      </c>
    </row>
    <row r="11" spans="1:4" x14ac:dyDescent="0.25">
      <c r="A11" s="2" t="s">
        <v>3</v>
      </c>
      <c r="B11">
        <f>B6+(B4-C4)</f>
        <v>106</v>
      </c>
      <c r="C11" t="str">
        <f t="shared" ca="1" si="0"/>
        <v>=B6+(B4-C4)</v>
      </c>
      <c r="D11" t="s">
        <v>2</v>
      </c>
    </row>
    <row r="12" spans="1:4" x14ac:dyDescent="0.25">
      <c r="A12" s="2" t="s">
        <v>1</v>
      </c>
      <c r="B12">
        <f>B4+2*(B6-C4)</f>
        <v>112</v>
      </c>
      <c r="C12" t="str">
        <f t="shared" ca="1" si="0"/>
        <v>=B4+2*(B6-C4)</v>
      </c>
      <c r="D12" t="s">
        <v>0</v>
      </c>
    </row>
    <row r="19" spans="1:1" ht="17.25" x14ac:dyDescent="0.25">
      <c r="A19" s="1"/>
    </row>
    <row r="21" spans="1:1" ht="17.25" x14ac:dyDescent="0.25">
      <c r="A21" s="1"/>
    </row>
    <row r="23" spans="1:1" ht="17.25" x14ac:dyDescent="0.25">
      <c r="A23" s="1"/>
    </row>
  </sheetData>
  <mergeCells count="1">
    <mergeCell ref="A1:B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6CE40-D731-4273-9565-BE92B91B730B}">
  <sheetPr codeName="Sheet2"/>
  <dimension ref="A1:T137"/>
  <sheetViews>
    <sheetView zoomScale="95" zoomScaleNormal="95" workbookViewId="0">
      <pane ySplit="1" topLeftCell="A118" activePane="bottomLeft" state="frozen"/>
      <selection pane="bottomLeft" activeCell="AH5" sqref="AH5"/>
    </sheetView>
  </sheetViews>
  <sheetFormatPr defaultRowHeight="15" x14ac:dyDescent="0.25"/>
  <cols>
    <col min="1" max="1" width="13" customWidth="1"/>
    <col min="2" max="5" width="9.85546875" customWidth="1"/>
    <col min="6" max="9" width="9.5703125" customWidth="1"/>
    <col min="10" max="10" width="9.7109375" customWidth="1"/>
    <col min="11" max="12" width="9.5703125" bestFit="1" customWidth="1"/>
    <col min="13" max="13" width="18.7109375" customWidth="1"/>
    <col min="14" max="19" width="14.28515625" hidden="1" customWidth="1"/>
  </cols>
  <sheetData>
    <row r="1" spans="1:20" s="2" customFormat="1" x14ac:dyDescent="0.25">
      <c r="A1" s="17" t="s">
        <v>23</v>
      </c>
      <c r="B1" s="2" t="s">
        <v>22</v>
      </c>
      <c r="C1" s="2" t="s">
        <v>17</v>
      </c>
      <c r="D1" s="2" t="s">
        <v>16</v>
      </c>
      <c r="E1" s="2" t="s">
        <v>15</v>
      </c>
      <c r="F1" s="2" t="s">
        <v>13</v>
      </c>
      <c r="G1" s="2" t="s">
        <v>11</v>
      </c>
      <c r="H1" s="2" t="s">
        <v>9</v>
      </c>
      <c r="I1" s="2" t="s">
        <v>7</v>
      </c>
      <c r="J1" s="2" t="s">
        <v>5</v>
      </c>
      <c r="K1" s="2" t="s">
        <v>3</v>
      </c>
      <c r="L1" s="2" t="s">
        <v>1</v>
      </c>
      <c r="M1" s="2" t="s">
        <v>21</v>
      </c>
    </row>
    <row r="2" spans="1:20" x14ac:dyDescent="0.25">
      <c r="A2" s="11" vm="1">
        <v>44992</v>
      </c>
      <c r="B2" vm="2">
        <v>1432.6</v>
      </c>
      <c r="C2" vm="3">
        <v>1452.6</v>
      </c>
      <c r="D2" vm="4">
        <v>1428.8</v>
      </c>
      <c r="E2" vm="5">
        <v>1441.8</v>
      </c>
      <c r="F2" s="6"/>
      <c r="G2" s="6"/>
      <c r="H2" s="6"/>
      <c r="I2" s="6"/>
      <c r="J2" s="6"/>
      <c r="K2" s="6"/>
      <c r="L2" s="6"/>
      <c r="M2" s="5"/>
      <c r="P2" s="5"/>
    </row>
    <row r="3" spans="1:20" x14ac:dyDescent="0.25">
      <c r="A3" s="11" vm="6">
        <v>44993</v>
      </c>
      <c r="B3" vm="7">
        <v>1435.4</v>
      </c>
      <c r="C3" vm="8">
        <v>1436.8</v>
      </c>
      <c r="D3" vm="9">
        <v>1422.4</v>
      </c>
      <c r="E3" vm="9">
        <v>1422.4</v>
      </c>
      <c r="F3" s="6">
        <f t="shared" ref="F3:F34" si="0">AVERAGE(C2:E2)</f>
        <v>1441.0666666666666</v>
      </c>
      <c r="G3" s="6">
        <f t="shared" ref="G3:G34" si="1">2*F3-C2</f>
        <v>1429.5333333333333</v>
      </c>
      <c r="H3" s="6">
        <f t="shared" ref="H3:H34" si="2">F3-(C2-D2)</f>
        <v>1417.2666666666667</v>
      </c>
      <c r="I3" s="6">
        <f t="shared" ref="I3:I34" si="3">D2-2*(C2-F3)</f>
        <v>1405.7333333333333</v>
      </c>
      <c r="J3" s="6">
        <f t="shared" ref="J3:J34" si="4">2*F3-D2</f>
        <v>1453.3333333333333</v>
      </c>
      <c r="K3" s="6">
        <f t="shared" ref="K3:K34" si="5">F3+(C2-D2)</f>
        <v>1464.8666666666666</v>
      </c>
      <c r="L3" s="6">
        <f t="shared" ref="L3:L34" si="6">C2+2*(F3-D2)</f>
        <v>1477.1333333333332</v>
      </c>
      <c r="M3" s="5" t="str">
        <f>IF(E3&lt;I3,"Definitely down",IF(AND(E3&lt;G3,E3&lt;H3),"Likely down",IF(E3&lt;G3,"Possibly down",IF(E3&gt;L3,"Definitely up",IF(AND(E3&gt;J3,E3&gt;K3),"Likely up",IF(E3&gt;J3,"Possibly up",""))))))</f>
        <v>Possibly down</v>
      </c>
      <c r="N3" t="str">
        <f t="shared" ref="N3:N34" si="7">IF(E3&lt;G3,"Possibly down","")</f>
        <v>Possibly down</v>
      </c>
      <c r="O3" t="str">
        <f t="shared" ref="O3:O34" si="8">IF(AND(E3&lt;G3,E3&lt;H3),"Likely down","")</f>
        <v/>
      </c>
      <c r="P3" s="5" t="str">
        <f t="shared" ref="P3:P34" si="9">IF(E3&lt;I3,"Definitely down","")</f>
        <v/>
      </c>
      <c r="Q3" t="str">
        <f t="shared" ref="Q3:Q34" si="10">IF(E3&gt;J3,"Possibly up","")</f>
        <v/>
      </c>
      <c r="R3" t="str">
        <f t="shared" ref="R3:R34" si="11">IF(AND(E3&gt;J3,E3&gt;K3),"Likely up","")</f>
        <v/>
      </c>
      <c r="S3" t="str">
        <f t="shared" ref="S3:S34" si="12">IF(E3&gt;L3,"Definitely up","")</f>
        <v/>
      </c>
      <c r="T3" t="str">
        <f ca="1">_xlfn.FORMULATEXT(M3)</f>
        <v>=IF(E3&lt;I3,"Definitely down",IF(AND(E3&lt;G3,E3&lt;H3),"Likely down",IF(E3&lt;G3,"Possibly down",IF(E3&gt;L3,"Definitely up",IF(AND(E3&gt;J3,E3&gt;K3),"Likely up",IF(E3&gt;J3,"Possibly up",""))))))</v>
      </c>
    </row>
    <row r="4" spans="1:20" x14ac:dyDescent="0.25">
      <c r="A4" s="11" vm="10">
        <v>44994</v>
      </c>
      <c r="B4" vm="11">
        <v>1418.4</v>
      </c>
      <c r="C4" vm="12">
        <v>1429</v>
      </c>
      <c r="D4" vm="13">
        <v>1411.4</v>
      </c>
      <c r="E4" vm="14">
        <v>1412.2</v>
      </c>
      <c r="F4" s="6">
        <f t="shared" si="0"/>
        <v>1427.2</v>
      </c>
      <c r="G4" s="6">
        <f t="shared" si="1"/>
        <v>1417.6000000000001</v>
      </c>
      <c r="H4" s="6">
        <f t="shared" si="2"/>
        <v>1412.8000000000002</v>
      </c>
      <c r="I4" s="6">
        <f t="shared" si="3"/>
        <v>1403.2000000000003</v>
      </c>
      <c r="J4" s="6">
        <f t="shared" si="4"/>
        <v>1432</v>
      </c>
      <c r="K4" s="6">
        <f t="shared" si="5"/>
        <v>1441.6</v>
      </c>
      <c r="L4" s="6">
        <f t="shared" si="6"/>
        <v>1446.3999999999999</v>
      </c>
      <c r="M4" s="5" t="str">
        <f t="shared" ref="M3:M34" si="13">IF(E4&lt;I4,"Definitely down",IF(AND(E4&lt;G4,E4&lt;H4),"Likely down",IF(E4&lt;G4,"Possibly down",IF(E4&gt;L4,"Definitely up",IF(AND(E4&gt;J4,E4&gt;K4),"Likely up",IF(E4&gt;J4,"Possibly up",""))))))</f>
        <v>Likely down</v>
      </c>
      <c r="N4" t="str">
        <f t="shared" si="7"/>
        <v>Possibly down</v>
      </c>
      <c r="O4" t="str">
        <f t="shared" si="8"/>
        <v>Likely down</v>
      </c>
      <c r="P4" s="5" t="str">
        <f t="shared" si="9"/>
        <v/>
      </c>
      <c r="Q4" t="str">
        <f t="shared" si="10"/>
        <v/>
      </c>
      <c r="R4" t="str">
        <f t="shared" si="11"/>
        <v/>
      </c>
      <c r="S4" t="str">
        <f t="shared" si="12"/>
        <v/>
      </c>
    </row>
    <row r="5" spans="1:20" x14ac:dyDescent="0.25">
      <c r="A5" s="11" vm="15">
        <v>44995</v>
      </c>
      <c r="B5" vm="16">
        <v>1408.8</v>
      </c>
      <c r="C5" vm="17">
        <v>1413.4</v>
      </c>
      <c r="D5" vm="18">
        <v>1389</v>
      </c>
      <c r="E5" vm="19">
        <v>1398.6</v>
      </c>
      <c r="F5" s="6">
        <f t="shared" si="0"/>
        <v>1417.5333333333335</v>
      </c>
      <c r="G5" s="6">
        <f t="shared" si="1"/>
        <v>1406.0666666666671</v>
      </c>
      <c r="H5" s="6">
        <f t="shared" si="2"/>
        <v>1399.9333333333336</v>
      </c>
      <c r="I5" s="6">
        <f t="shared" si="3"/>
        <v>1388.4666666666672</v>
      </c>
      <c r="J5" s="6">
        <f t="shared" si="4"/>
        <v>1423.666666666667</v>
      </c>
      <c r="K5" s="6">
        <f t="shared" si="5"/>
        <v>1435.1333333333334</v>
      </c>
      <c r="L5" s="6">
        <f t="shared" si="6"/>
        <v>1441.2666666666669</v>
      </c>
      <c r="M5" s="5" t="str">
        <f t="shared" si="13"/>
        <v>Likely down</v>
      </c>
      <c r="N5" t="str">
        <f t="shared" si="7"/>
        <v>Possibly down</v>
      </c>
      <c r="O5" t="str">
        <f t="shared" si="8"/>
        <v>Likely down</v>
      </c>
      <c r="P5" s="5" t="str">
        <f t="shared" si="9"/>
        <v/>
      </c>
      <c r="Q5" t="str">
        <f t="shared" si="10"/>
        <v/>
      </c>
      <c r="R5" t="str">
        <f t="shared" si="11"/>
        <v/>
      </c>
      <c r="S5" t="str">
        <f t="shared" si="12"/>
        <v/>
      </c>
    </row>
    <row r="6" spans="1:20" x14ac:dyDescent="0.25">
      <c r="A6" s="11" vm="20">
        <v>44998</v>
      </c>
      <c r="B6" vm="21">
        <v>1400</v>
      </c>
      <c r="C6" vm="21">
        <v>1400</v>
      </c>
      <c r="D6" vm="22">
        <v>1375.2</v>
      </c>
      <c r="E6" vm="23">
        <v>1376.6</v>
      </c>
      <c r="F6" s="6">
        <f t="shared" si="0"/>
        <v>1400.3333333333333</v>
      </c>
      <c r="G6" s="6">
        <f t="shared" si="1"/>
        <v>1387.2666666666664</v>
      </c>
      <c r="H6" s="6">
        <f t="shared" si="2"/>
        <v>1375.9333333333332</v>
      </c>
      <c r="I6" s="6">
        <f t="shared" si="3"/>
        <v>1362.8666666666663</v>
      </c>
      <c r="J6" s="6">
        <f t="shared" si="4"/>
        <v>1411.6666666666665</v>
      </c>
      <c r="K6" s="6">
        <f t="shared" si="5"/>
        <v>1424.7333333333333</v>
      </c>
      <c r="L6" s="6">
        <f t="shared" si="6"/>
        <v>1436.0666666666666</v>
      </c>
      <c r="M6" s="5" t="str">
        <f t="shared" si="13"/>
        <v>Possibly down</v>
      </c>
      <c r="N6" t="str">
        <f t="shared" si="7"/>
        <v>Possibly down</v>
      </c>
      <c r="O6" t="str">
        <f t="shared" si="8"/>
        <v/>
      </c>
      <c r="P6" s="5" t="str">
        <f t="shared" si="9"/>
        <v/>
      </c>
      <c r="Q6" t="str">
        <f t="shared" si="10"/>
        <v/>
      </c>
      <c r="R6" t="str">
        <f t="shared" si="11"/>
        <v/>
      </c>
      <c r="S6" t="str">
        <f t="shared" si="12"/>
        <v/>
      </c>
    </row>
    <row r="7" spans="1:20" x14ac:dyDescent="0.25">
      <c r="A7" s="11" vm="24">
        <v>44999</v>
      </c>
      <c r="B7" vm="25">
        <v>1381.4</v>
      </c>
      <c r="C7" vm="26">
        <v>1391.6</v>
      </c>
      <c r="D7" vm="27">
        <v>1371.6</v>
      </c>
      <c r="E7" vm="28">
        <v>1380.4</v>
      </c>
      <c r="F7" s="6">
        <f t="shared" si="0"/>
        <v>1383.9333333333332</v>
      </c>
      <c r="G7" s="6">
        <f t="shared" si="1"/>
        <v>1367.8666666666663</v>
      </c>
      <c r="H7" s="6">
        <f t="shared" si="2"/>
        <v>1359.1333333333332</v>
      </c>
      <c r="I7" s="6">
        <f t="shared" si="3"/>
        <v>1343.0666666666664</v>
      </c>
      <c r="J7" s="6">
        <f t="shared" si="4"/>
        <v>1392.6666666666663</v>
      </c>
      <c r="K7" s="6">
        <f t="shared" si="5"/>
        <v>1408.7333333333331</v>
      </c>
      <c r="L7" s="6">
        <f t="shared" si="6"/>
        <v>1417.4666666666662</v>
      </c>
      <c r="M7" s="5" t="str">
        <f t="shared" si="13"/>
        <v/>
      </c>
      <c r="N7" t="str">
        <f t="shared" si="7"/>
        <v/>
      </c>
      <c r="O7" t="str">
        <f t="shared" si="8"/>
        <v/>
      </c>
      <c r="P7" s="5" t="str">
        <f t="shared" si="9"/>
        <v/>
      </c>
      <c r="Q7" t="str">
        <f t="shared" si="10"/>
        <v/>
      </c>
      <c r="R7" t="str">
        <f t="shared" si="11"/>
        <v/>
      </c>
      <c r="S7" t="str">
        <f t="shared" si="12"/>
        <v/>
      </c>
    </row>
    <row r="8" spans="1:20" x14ac:dyDescent="0.25">
      <c r="A8" s="11" vm="29">
        <v>45000</v>
      </c>
      <c r="B8" vm="30">
        <v>1383.6</v>
      </c>
      <c r="C8" vm="31">
        <v>1393.2</v>
      </c>
      <c r="D8" vm="32">
        <v>1378.2</v>
      </c>
      <c r="E8" vm="25">
        <v>1381.4</v>
      </c>
      <c r="F8" s="6">
        <f t="shared" si="0"/>
        <v>1381.2</v>
      </c>
      <c r="G8" s="6">
        <f t="shared" si="1"/>
        <v>1370.8000000000002</v>
      </c>
      <c r="H8" s="6">
        <f t="shared" si="2"/>
        <v>1361.2</v>
      </c>
      <c r="I8" s="6">
        <f t="shared" si="3"/>
        <v>1350.8000000000002</v>
      </c>
      <c r="J8" s="6">
        <f t="shared" si="4"/>
        <v>1390.8000000000002</v>
      </c>
      <c r="K8" s="6">
        <f t="shared" si="5"/>
        <v>1401.2</v>
      </c>
      <c r="L8" s="6">
        <f t="shared" si="6"/>
        <v>1410.8000000000002</v>
      </c>
      <c r="M8" s="5" t="str">
        <f t="shared" si="13"/>
        <v/>
      </c>
      <c r="N8" t="str">
        <f t="shared" si="7"/>
        <v/>
      </c>
      <c r="O8" t="str">
        <f t="shared" si="8"/>
        <v/>
      </c>
      <c r="P8" s="5" t="str">
        <f t="shared" si="9"/>
        <v/>
      </c>
      <c r="Q8" t="str">
        <f t="shared" si="10"/>
        <v/>
      </c>
      <c r="R8" t="str">
        <f t="shared" si="11"/>
        <v/>
      </c>
      <c r="S8" t="str">
        <f t="shared" si="12"/>
        <v/>
      </c>
    </row>
    <row r="9" spans="1:20" x14ac:dyDescent="0.25">
      <c r="A9" s="11" vm="33">
        <v>45001</v>
      </c>
      <c r="B9" vm="34">
        <v>1391.2</v>
      </c>
      <c r="C9" vm="35">
        <v>1394.8</v>
      </c>
      <c r="D9" vm="36">
        <v>1376.4</v>
      </c>
      <c r="E9" vm="37">
        <v>1387</v>
      </c>
      <c r="F9" s="6">
        <f t="shared" si="0"/>
        <v>1384.2666666666667</v>
      </c>
      <c r="G9" s="6">
        <f t="shared" si="1"/>
        <v>1375.3333333333333</v>
      </c>
      <c r="H9" s="6">
        <f t="shared" si="2"/>
        <v>1369.2666666666667</v>
      </c>
      <c r="I9" s="6">
        <f t="shared" si="3"/>
        <v>1360.3333333333333</v>
      </c>
      <c r="J9" s="6">
        <f t="shared" si="4"/>
        <v>1390.3333333333333</v>
      </c>
      <c r="K9" s="6">
        <f t="shared" si="5"/>
        <v>1399.2666666666667</v>
      </c>
      <c r="L9" s="6">
        <f t="shared" si="6"/>
        <v>1405.3333333333333</v>
      </c>
      <c r="M9" s="5" t="str">
        <f t="shared" si="13"/>
        <v/>
      </c>
      <c r="N9" t="str">
        <f t="shared" si="7"/>
        <v/>
      </c>
      <c r="O9" t="str">
        <f t="shared" si="8"/>
        <v/>
      </c>
      <c r="P9" s="5" t="str">
        <f t="shared" si="9"/>
        <v/>
      </c>
      <c r="Q9" t="str">
        <f t="shared" si="10"/>
        <v/>
      </c>
      <c r="R9" t="str">
        <f t="shared" si="11"/>
        <v/>
      </c>
      <c r="S9" t="str">
        <f t="shared" si="12"/>
        <v/>
      </c>
    </row>
    <row r="10" spans="1:20" x14ac:dyDescent="0.25">
      <c r="A10" s="11" vm="38">
        <v>45002</v>
      </c>
      <c r="B10" vm="39">
        <v>1410</v>
      </c>
      <c r="C10" vm="14">
        <v>1412.2</v>
      </c>
      <c r="D10" vm="40">
        <v>1390.8</v>
      </c>
      <c r="E10" vm="41">
        <v>1400.8</v>
      </c>
      <c r="F10" s="6">
        <f t="shared" si="0"/>
        <v>1386.0666666666666</v>
      </c>
      <c r="G10" s="6">
        <f t="shared" si="1"/>
        <v>1377.3333333333333</v>
      </c>
      <c r="H10" s="6">
        <f t="shared" si="2"/>
        <v>1367.6666666666667</v>
      </c>
      <c r="I10" s="6">
        <f t="shared" si="3"/>
        <v>1358.9333333333334</v>
      </c>
      <c r="J10" s="6">
        <f t="shared" si="4"/>
        <v>1395.7333333333331</v>
      </c>
      <c r="K10" s="6">
        <f t="shared" si="5"/>
        <v>1404.4666666666665</v>
      </c>
      <c r="L10" s="6">
        <f t="shared" si="6"/>
        <v>1414.133333333333</v>
      </c>
      <c r="M10" s="5" t="str">
        <f t="shared" si="13"/>
        <v>Possibly up</v>
      </c>
      <c r="N10" t="str">
        <f t="shared" si="7"/>
        <v/>
      </c>
      <c r="O10" t="str">
        <f t="shared" si="8"/>
        <v/>
      </c>
      <c r="P10" s="5" t="str">
        <f t="shared" si="9"/>
        <v/>
      </c>
      <c r="Q10" t="str">
        <f t="shared" si="10"/>
        <v>Possibly up</v>
      </c>
      <c r="R10" t="str">
        <f t="shared" si="11"/>
        <v/>
      </c>
      <c r="S10" t="str">
        <f t="shared" si="12"/>
        <v/>
      </c>
    </row>
    <row r="11" spans="1:20" x14ac:dyDescent="0.25">
      <c r="A11" s="11" vm="42">
        <v>45005</v>
      </c>
      <c r="B11" vm="43">
        <v>1392.2</v>
      </c>
      <c r="C11" vm="11">
        <v>1418.4</v>
      </c>
      <c r="D11" vm="44">
        <v>1392</v>
      </c>
      <c r="E11" vm="45">
        <v>1414</v>
      </c>
      <c r="F11" s="6">
        <f t="shared" si="0"/>
        <v>1401.2666666666667</v>
      </c>
      <c r="G11" s="6">
        <f t="shared" si="1"/>
        <v>1390.3333333333333</v>
      </c>
      <c r="H11" s="6">
        <f t="shared" si="2"/>
        <v>1379.8666666666666</v>
      </c>
      <c r="I11" s="6">
        <f t="shared" si="3"/>
        <v>1368.9333333333332</v>
      </c>
      <c r="J11" s="6">
        <f t="shared" si="4"/>
        <v>1411.7333333333333</v>
      </c>
      <c r="K11" s="6">
        <f t="shared" si="5"/>
        <v>1422.6666666666667</v>
      </c>
      <c r="L11" s="6">
        <f t="shared" si="6"/>
        <v>1433.1333333333334</v>
      </c>
      <c r="M11" s="5" t="str">
        <f t="shared" si="13"/>
        <v>Possibly up</v>
      </c>
      <c r="N11" t="str">
        <f t="shared" si="7"/>
        <v/>
      </c>
      <c r="O11" t="str">
        <f t="shared" si="8"/>
        <v/>
      </c>
      <c r="P11" s="5" t="str">
        <f t="shared" si="9"/>
        <v/>
      </c>
      <c r="Q11" t="str">
        <f t="shared" si="10"/>
        <v>Possibly up</v>
      </c>
      <c r="R11" t="str">
        <f t="shared" si="11"/>
        <v/>
      </c>
      <c r="S11" t="str">
        <f t="shared" si="12"/>
        <v/>
      </c>
    </row>
    <row r="12" spans="1:20" x14ac:dyDescent="0.25">
      <c r="A12" s="11" vm="46">
        <v>45006</v>
      </c>
      <c r="B12" vm="47">
        <v>1427.6</v>
      </c>
      <c r="C12" vm="48">
        <v>1435</v>
      </c>
      <c r="D12" vm="49">
        <v>1419.4</v>
      </c>
      <c r="E12" vm="50">
        <v>1428</v>
      </c>
      <c r="F12" s="6">
        <f t="shared" si="0"/>
        <v>1408.1333333333332</v>
      </c>
      <c r="G12" s="6">
        <f t="shared" si="1"/>
        <v>1397.8666666666663</v>
      </c>
      <c r="H12" s="6">
        <f t="shared" si="2"/>
        <v>1381.7333333333331</v>
      </c>
      <c r="I12" s="6">
        <f t="shared" si="3"/>
        <v>1371.4666666666662</v>
      </c>
      <c r="J12" s="6">
        <f t="shared" si="4"/>
        <v>1424.2666666666664</v>
      </c>
      <c r="K12" s="6">
        <f t="shared" si="5"/>
        <v>1434.5333333333333</v>
      </c>
      <c r="L12" s="6">
        <f t="shared" si="6"/>
        <v>1450.6666666666665</v>
      </c>
      <c r="M12" s="5" t="str">
        <f t="shared" si="13"/>
        <v>Possibly up</v>
      </c>
      <c r="N12" t="str">
        <f t="shared" si="7"/>
        <v/>
      </c>
      <c r="O12" t="str">
        <f t="shared" si="8"/>
        <v/>
      </c>
      <c r="P12" s="5" t="str">
        <f t="shared" si="9"/>
        <v/>
      </c>
      <c r="Q12" t="str">
        <f t="shared" si="10"/>
        <v>Possibly up</v>
      </c>
      <c r="R12" t="str">
        <f t="shared" si="11"/>
        <v/>
      </c>
      <c r="S12" t="str">
        <f t="shared" si="12"/>
        <v/>
      </c>
    </row>
    <row r="13" spans="1:20" x14ac:dyDescent="0.25">
      <c r="A13" s="11" vm="51">
        <v>45007</v>
      </c>
      <c r="B13" vm="52">
        <v>1424.4</v>
      </c>
      <c r="C13" vm="53">
        <v>1439.6</v>
      </c>
      <c r="D13" vm="54">
        <v>1420.2</v>
      </c>
      <c r="E13" vm="55">
        <v>1438.2</v>
      </c>
      <c r="F13" s="6">
        <f t="shared" si="0"/>
        <v>1427.4666666666665</v>
      </c>
      <c r="G13" s="6">
        <f t="shared" si="1"/>
        <v>1419.9333333333329</v>
      </c>
      <c r="H13" s="6">
        <f t="shared" si="2"/>
        <v>1411.8666666666666</v>
      </c>
      <c r="I13" s="6">
        <f t="shared" si="3"/>
        <v>1404.333333333333</v>
      </c>
      <c r="J13" s="6">
        <f t="shared" si="4"/>
        <v>1435.5333333333328</v>
      </c>
      <c r="K13" s="6">
        <f t="shared" si="5"/>
        <v>1443.0666666666664</v>
      </c>
      <c r="L13" s="6">
        <f t="shared" si="6"/>
        <v>1451.1333333333328</v>
      </c>
      <c r="M13" s="5" t="str">
        <f t="shared" si="13"/>
        <v>Possibly up</v>
      </c>
      <c r="N13" t="str">
        <f t="shared" si="7"/>
        <v/>
      </c>
      <c r="O13" t="str">
        <f t="shared" si="8"/>
        <v/>
      </c>
      <c r="P13" s="5" t="str">
        <f t="shared" si="9"/>
        <v/>
      </c>
      <c r="Q13" t="str">
        <f t="shared" si="10"/>
        <v>Possibly up</v>
      </c>
      <c r="R13" t="str">
        <f t="shared" si="11"/>
        <v/>
      </c>
      <c r="S13" t="str">
        <f t="shared" si="12"/>
        <v/>
      </c>
    </row>
    <row r="14" spans="1:20" x14ac:dyDescent="0.25">
      <c r="A14" s="11" vm="56">
        <v>45008</v>
      </c>
      <c r="B14" vm="57">
        <v>1434.8</v>
      </c>
      <c r="C14" vm="58">
        <v>1449</v>
      </c>
      <c r="D14" vm="12">
        <v>1429</v>
      </c>
      <c r="E14" vm="59">
        <v>1437.8</v>
      </c>
      <c r="F14" s="6">
        <f t="shared" si="0"/>
        <v>1432.6666666666667</v>
      </c>
      <c r="G14" s="6">
        <f t="shared" si="1"/>
        <v>1425.7333333333336</v>
      </c>
      <c r="H14" s="6">
        <f t="shared" si="2"/>
        <v>1413.2666666666669</v>
      </c>
      <c r="I14" s="6">
        <f t="shared" si="3"/>
        <v>1406.3333333333337</v>
      </c>
      <c r="J14" s="6">
        <f t="shared" si="4"/>
        <v>1445.1333333333334</v>
      </c>
      <c r="K14" s="6">
        <f t="shared" si="5"/>
        <v>1452.0666666666666</v>
      </c>
      <c r="L14" s="6">
        <f t="shared" si="6"/>
        <v>1464.5333333333333</v>
      </c>
      <c r="M14" s="5" t="str">
        <f t="shared" si="13"/>
        <v/>
      </c>
      <c r="N14" t="str">
        <f t="shared" si="7"/>
        <v/>
      </c>
      <c r="O14" t="str">
        <f t="shared" si="8"/>
        <v/>
      </c>
      <c r="P14" s="5" t="str">
        <f t="shared" si="9"/>
        <v/>
      </c>
      <c r="Q14" t="str">
        <f t="shared" si="10"/>
        <v/>
      </c>
      <c r="R14" t="str">
        <f t="shared" si="11"/>
        <v/>
      </c>
      <c r="S14" t="str">
        <f t="shared" si="12"/>
        <v/>
      </c>
    </row>
    <row r="15" spans="1:20" x14ac:dyDescent="0.25">
      <c r="A15" s="15" vm="60">
        <v>45009</v>
      </c>
      <c r="B15" s="14" vm="4">
        <v>1428.8</v>
      </c>
      <c r="C15" s="14" vm="61">
        <v>1429.86</v>
      </c>
      <c r="D15" s="14" vm="62">
        <v>1379</v>
      </c>
      <c r="E15" s="14" vm="63">
        <v>1401.2</v>
      </c>
      <c r="F15" s="13">
        <f t="shared" si="0"/>
        <v>1438.6000000000001</v>
      </c>
      <c r="G15" s="13">
        <f t="shared" si="1"/>
        <v>1428.2000000000003</v>
      </c>
      <c r="H15" s="13">
        <f t="shared" si="2"/>
        <v>1418.6000000000001</v>
      </c>
      <c r="I15" s="13">
        <f t="shared" si="3"/>
        <v>1408.2000000000003</v>
      </c>
      <c r="J15" s="13">
        <f t="shared" si="4"/>
        <v>1448.2000000000003</v>
      </c>
      <c r="K15" s="13">
        <f t="shared" si="5"/>
        <v>1458.6000000000001</v>
      </c>
      <c r="L15" s="13">
        <f t="shared" si="6"/>
        <v>1468.2000000000003</v>
      </c>
      <c r="M15" s="12" t="str">
        <f t="shared" si="13"/>
        <v>Definitely down</v>
      </c>
      <c r="N15" t="str">
        <f t="shared" si="7"/>
        <v>Possibly down</v>
      </c>
      <c r="O15" t="str">
        <f t="shared" si="8"/>
        <v>Likely down</v>
      </c>
      <c r="P15" s="5" t="str">
        <f t="shared" si="9"/>
        <v>Definitely down</v>
      </c>
      <c r="Q15" t="str">
        <f t="shared" si="10"/>
        <v/>
      </c>
      <c r="R15" t="str">
        <f t="shared" si="11"/>
        <v/>
      </c>
      <c r="S15" t="str">
        <f t="shared" si="12"/>
        <v/>
      </c>
    </row>
    <row r="16" spans="1:20" x14ac:dyDescent="0.25">
      <c r="A16" s="11" vm="64">
        <v>45012</v>
      </c>
      <c r="B16" vm="65">
        <v>1416.2</v>
      </c>
      <c r="C16" vm="66">
        <v>1426.4</v>
      </c>
      <c r="D16" vm="67">
        <v>1414.0519999999999</v>
      </c>
      <c r="E16" vm="68">
        <v>1423.6</v>
      </c>
      <c r="F16" s="6">
        <f t="shared" si="0"/>
        <v>1403.3533333333332</v>
      </c>
      <c r="G16" s="6">
        <f t="shared" si="1"/>
        <v>1376.8466666666666</v>
      </c>
      <c r="H16" s="6">
        <f t="shared" si="2"/>
        <v>1352.4933333333333</v>
      </c>
      <c r="I16" s="6">
        <f t="shared" si="3"/>
        <v>1325.9866666666667</v>
      </c>
      <c r="J16" s="6">
        <f t="shared" si="4"/>
        <v>1427.7066666666665</v>
      </c>
      <c r="K16" s="6">
        <f t="shared" si="5"/>
        <v>1454.2133333333331</v>
      </c>
      <c r="L16" s="6">
        <f t="shared" si="6"/>
        <v>1478.5666666666664</v>
      </c>
      <c r="M16" s="5" t="str">
        <f t="shared" si="13"/>
        <v/>
      </c>
      <c r="N16" t="str">
        <f t="shared" si="7"/>
        <v/>
      </c>
      <c r="O16" t="str">
        <f t="shared" si="8"/>
        <v/>
      </c>
      <c r="P16" s="5" t="str">
        <f t="shared" si="9"/>
        <v/>
      </c>
      <c r="Q16" t="str">
        <f t="shared" si="10"/>
        <v/>
      </c>
      <c r="R16" t="str">
        <f t="shared" si="11"/>
        <v/>
      </c>
      <c r="S16" t="str">
        <f t="shared" si="12"/>
        <v/>
      </c>
    </row>
    <row r="17" spans="1:19" x14ac:dyDescent="0.25">
      <c r="A17" s="11" vm="69">
        <v>45013</v>
      </c>
      <c r="B17" vm="70">
        <v>1433.8</v>
      </c>
      <c r="C17" vm="71">
        <v>1436.6</v>
      </c>
      <c r="D17" vm="72">
        <v>1417.4</v>
      </c>
      <c r="E17" vm="73">
        <v>1421</v>
      </c>
      <c r="F17" s="6">
        <f t="shared" si="0"/>
        <v>1421.3506666666665</v>
      </c>
      <c r="G17" s="6">
        <f t="shared" si="1"/>
        <v>1416.3013333333329</v>
      </c>
      <c r="H17" s="6">
        <f t="shared" si="2"/>
        <v>1409.0026666666663</v>
      </c>
      <c r="I17" s="6">
        <f t="shared" si="3"/>
        <v>1403.9533333333327</v>
      </c>
      <c r="J17" s="6">
        <f t="shared" si="4"/>
        <v>1428.6493333333331</v>
      </c>
      <c r="K17" s="6">
        <f t="shared" si="5"/>
        <v>1433.6986666666667</v>
      </c>
      <c r="L17" s="6">
        <f t="shared" si="6"/>
        <v>1440.9973333333332</v>
      </c>
      <c r="M17" s="5" t="str">
        <f t="shared" si="13"/>
        <v/>
      </c>
      <c r="N17" t="str">
        <f t="shared" si="7"/>
        <v/>
      </c>
      <c r="O17" t="str">
        <f t="shared" si="8"/>
        <v/>
      </c>
      <c r="P17" s="5" t="str">
        <f t="shared" si="9"/>
        <v/>
      </c>
      <c r="Q17" t="str">
        <f t="shared" si="10"/>
        <v/>
      </c>
      <c r="R17" t="str">
        <f t="shared" si="11"/>
        <v/>
      </c>
      <c r="S17" t="str">
        <f t="shared" si="12"/>
        <v/>
      </c>
    </row>
    <row r="18" spans="1:19" x14ac:dyDescent="0.25">
      <c r="A18" s="11" vm="74">
        <v>45014</v>
      </c>
      <c r="B18" vm="75">
        <v>1420</v>
      </c>
      <c r="C18" vm="76">
        <v>1426</v>
      </c>
      <c r="D18" vm="77">
        <v>1413</v>
      </c>
      <c r="E18" vm="78">
        <v>1420.6</v>
      </c>
      <c r="F18" s="6">
        <f t="shared" si="0"/>
        <v>1425</v>
      </c>
      <c r="G18" s="6">
        <f t="shared" si="1"/>
        <v>1413.4</v>
      </c>
      <c r="H18" s="6">
        <f t="shared" si="2"/>
        <v>1405.8000000000002</v>
      </c>
      <c r="I18" s="6">
        <f t="shared" si="3"/>
        <v>1394.2000000000003</v>
      </c>
      <c r="J18" s="6">
        <f t="shared" si="4"/>
        <v>1432.6</v>
      </c>
      <c r="K18" s="6">
        <f t="shared" si="5"/>
        <v>1444.1999999999998</v>
      </c>
      <c r="L18" s="6">
        <f t="shared" si="6"/>
        <v>1451.7999999999997</v>
      </c>
      <c r="M18" s="5" t="str">
        <f t="shared" si="13"/>
        <v/>
      </c>
      <c r="N18" t="str">
        <f t="shared" si="7"/>
        <v/>
      </c>
      <c r="O18" t="str">
        <f t="shared" si="8"/>
        <v/>
      </c>
      <c r="P18" s="5" t="str">
        <f t="shared" si="9"/>
        <v/>
      </c>
      <c r="Q18" t="str">
        <f t="shared" si="10"/>
        <v/>
      </c>
      <c r="R18" t="str">
        <f t="shared" si="11"/>
        <v/>
      </c>
      <c r="S18" t="str">
        <f t="shared" si="12"/>
        <v/>
      </c>
    </row>
    <row r="19" spans="1:19" x14ac:dyDescent="0.25">
      <c r="A19" s="11" vm="79">
        <v>45015</v>
      </c>
      <c r="B19" vm="80">
        <v>1416.4</v>
      </c>
      <c r="C19" vm="81">
        <v>1421.5994000000001</v>
      </c>
      <c r="D19" vm="82">
        <v>1412.6</v>
      </c>
      <c r="E19" vm="75">
        <v>1420</v>
      </c>
      <c r="F19" s="6">
        <f t="shared" si="0"/>
        <v>1419.8666666666668</v>
      </c>
      <c r="G19" s="6">
        <f t="shared" si="1"/>
        <v>1413.7333333333336</v>
      </c>
      <c r="H19" s="6">
        <f t="shared" si="2"/>
        <v>1406.8666666666668</v>
      </c>
      <c r="I19" s="6">
        <f t="shared" si="3"/>
        <v>1400.7333333333336</v>
      </c>
      <c r="J19" s="6">
        <f t="shared" si="4"/>
        <v>1426.7333333333336</v>
      </c>
      <c r="K19" s="6">
        <f t="shared" si="5"/>
        <v>1432.8666666666668</v>
      </c>
      <c r="L19" s="6">
        <f t="shared" si="6"/>
        <v>1439.7333333333336</v>
      </c>
      <c r="M19" s="5" t="str">
        <f t="shared" si="13"/>
        <v/>
      </c>
      <c r="N19" t="str">
        <f t="shared" si="7"/>
        <v/>
      </c>
      <c r="O19" t="str">
        <f t="shared" si="8"/>
        <v/>
      </c>
      <c r="P19" s="5" t="str">
        <f t="shared" si="9"/>
        <v/>
      </c>
      <c r="Q19" t="str">
        <f t="shared" si="10"/>
        <v/>
      </c>
      <c r="R19" t="str">
        <f t="shared" si="11"/>
        <v/>
      </c>
      <c r="S19" t="str">
        <f t="shared" si="12"/>
        <v/>
      </c>
    </row>
    <row r="20" spans="1:19" x14ac:dyDescent="0.25">
      <c r="A20" s="11" vm="83">
        <v>45016</v>
      </c>
      <c r="B20" vm="84">
        <v>1425</v>
      </c>
      <c r="C20" vm="85">
        <v>1438.4</v>
      </c>
      <c r="D20" vm="86">
        <v>1419.6</v>
      </c>
      <c r="E20" vm="12">
        <v>1429</v>
      </c>
      <c r="F20" s="6">
        <f t="shared" si="0"/>
        <v>1418.0664666666664</v>
      </c>
      <c r="G20" s="6">
        <f t="shared" si="1"/>
        <v>1414.5335333333328</v>
      </c>
      <c r="H20" s="6">
        <f t="shared" si="2"/>
        <v>1409.0670666666663</v>
      </c>
      <c r="I20" s="6">
        <f t="shared" si="3"/>
        <v>1405.5341333333326</v>
      </c>
      <c r="J20" s="6">
        <f t="shared" si="4"/>
        <v>1423.5329333333329</v>
      </c>
      <c r="K20" s="6">
        <f t="shared" si="5"/>
        <v>1427.0658666666666</v>
      </c>
      <c r="L20" s="6">
        <f t="shared" si="6"/>
        <v>1432.5323333333331</v>
      </c>
      <c r="M20" s="5" t="str">
        <f t="shared" si="13"/>
        <v>Likely up</v>
      </c>
      <c r="N20" t="str">
        <f t="shared" si="7"/>
        <v/>
      </c>
      <c r="O20" t="str">
        <f t="shared" si="8"/>
        <v/>
      </c>
      <c r="P20" s="5" t="str">
        <f t="shared" si="9"/>
        <v/>
      </c>
      <c r="Q20" t="str">
        <f t="shared" si="10"/>
        <v>Possibly up</v>
      </c>
      <c r="R20" t="str">
        <f t="shared" si="11"/>
        <v>Likely up</v>
      </c>
      <c r="S20" t="str">
        <f t="shared" si="12"/>
        <v/>
      </c>
    </row>
    <row r="21" spans="1:19" x14ac:dyDescent="0.25">
      <c r="A21" s="11" vm="87">
        <v>45019</v>
      </c>
      <c r="B21" vm="88">
        <v>1434.2</v>
      </c>
      <c r="C21" vm="89">
        <v>1442.4</v>
      </c>
      <c r="D21" vm="90">
        <v>1427.4</v>
      </c>
      <c r="E21" vm="91">
        <v>1439.4</v>
      </c>
      <c r="F21" s="6">
        <f t="shared" si="0"/>
        <v>1429</v>
      </c>
      <c r="G21" s="6">
        <f t="shared" si="1"/>
        <v>1419.6</v>
      </c>
      <c r="H21" s="6">
        <f t="shared" si="2"/>
        <v>1410.1999999999998</v>
      </c>
      <c r="I21" s="6">
        <f t="shared" si="3"/>
        <v>1400.7999999999997</v>
      </c>
      <c r="J21" s="6">
        <f t="shared" si="4"/>
        <v>1438.4</v>
      </c>
      <c r="K21" s="6">
        <f t="shared" si="5"/>
        <v>1447.8000000000002</v>
      </c>
      <c r="L21" s="6">
        <f t="shared" si="6"/>
        <v>1457.2000000000003</v>
      </c>
      <c r="M21" s="5" t="str">
        <f t="shared" si="13"/>
        <v>Possibly up</v>
      </c>
      <c r="N21" t="str">
        <f t="shared" si="7"/>
        <v/>
      </c>
      <c r="O21" t="str">
        <f t="shared" si="8"/>
        <v/>
      </c>
      <c r="P21" s="5" t="str">
        <f t="shared" si="9"/>
        <v/>
      </c>
      <c r="Q21" t="str">
        <f t="shared" si="10"/>
        <v>Possibly up</v>
      </c>
      <c r="R21" t="str">
        <f t="shared" si="11"/>
        <v/>
      </c>
      <c r="S21" t="str">
        <f t="shared" si="12"/>
        <v/>
      </c>
    </row>
    <row r="22" spans="1:19" x14ac:dyDescent="0.25">
      <c r="A22" s="11" vm="92">
        <v>45020</v>
      </c>
      <c r="B22" vm="93">
        <v>1448.2</v>
      </c>
      <c r="C22" vm="94">
        <v>1463.425</v>
      </c>
      <c r="D22" vm="95">
        <v>1443.8</v>
      </c>
      <c r="E22" vm="58">
        <v>1449</v>
      </c>
      <c r="F22" s="6">
        <f t="shared" si="0"/>
        <v>1436.4000000000003</v>
      </c>
      <c r="G22" s="6">
        <f t="shared" si="1"/>
        <v>1430.4000000000005</v>
      </c>
      <c r="H22" s="6">
        <f t="shared" si="2"/>
        <v>1421.4000000000003</v>
      </c>
      <c r="I22" s="6">
        <f t="shared" si="3"/>
        <v>1415.4000000000005</v>
      </c>
      <c r="J22" s="6">
        <f t="shared" si="4"/>
        <v>1445.4000000000005</v>
      </c>
      <c r="K22" s="6">
        <f t="shared" si="5"/>
        <v>1451.4000000000003</v>
      </c>
      <c r="L22" s="6">
        <f t="shared" si="6"/>
        <v>1460.4000000000005</v>
      </c>
      <c r="M22" s="5" t="str">
        <f t="shared" si="13"/>
        <v>Possibly up</v>
      </c>
      <c r="N22" t="str">
        <f t="shared" si="7"/>
        <v/>
      </c>
      <c r="O22" t="str">
        <f t="shared" si="8"/>
        <v/>
      </c>
      <c r="P22" s="5" t="str">
        <f t="shared" si="9"/>
        <v/>
      </c>
      <c r="Q22" t="str">
        <f t="shared" si="10"/>
        <v>Possibly up</v>
      </c>
      <c r="R22" t="str">
        <f t="shared" si="11"/>
        <v/>
      </c>
      <c r="S22" t="str">
        <f t="shared" si="12"/>
        <v/>
      </c>
    </row>
    <row r="23" spans="1:19" x14ac:dyDescent="0.25">
      <c r="A23" s="10" vm="96">
        <v>45021</v>
      </c>
      <c r="B23" s="9" vm="97">
        <v>1450.2</v>
      </c>
      <c r="C23" s="9" vm="98">
        <v>1488.8</v>
      </c>
      <c r="D23" s="9" vm="99">
        <v>1445.2</v>
      </c>
      <c r="E23" s="9" vm="100">
        <v>1487.2</v>
      </c>
      <c r="F23" s="8">
        <f t="shared" si="0"/>
        <v>1452.075</v>
      </c>
      <c r="G23" s="8">
        <f t="shared" si="1"/>
        <v>1440.7250000000001</v>
      </c>
      <c r="H23" s="8">
        <f t="shared" si="2"/>
        <v>1432.45</v>
      </c>
      <c r="I23" s="8">
        <f t="shared" si="3"/>
        <v>1421.1000000000001</v>
      </c>
      <c r="J23" s="8">
        <f t="shared" si="4"/>
        <v>1460.3500000000001</v>
      </c>
      <c r="K23" s="8">
        <f t="shared" si="5"/>
        <v>1471.7</v>
      </c>
      <c r="L23" s="8">
        <f t="shared" si="6"/>
        <v>1479.9750000000001</v>
      </c>
      <c r="M23" s="7" t="str">
        <f t="shared" si="13"/>
        <v>Definitely up</v>
      </c>
      <c r="N23" t="str">
        <f t="shared" si="7"/>
        <v/>
      </c>
      <c r="O23" t="str">
        <f t="shared" si="8"/>
        <v/>
      </c>
      <c r="P23" s="5" t="str">
        <f t="shared" si="9"/>
        <v/>
      </c>
      <c r="Q23" t="str">
        <f t="shared" si="10"/>
        <v>Possibly up</v>
      </c>
      <c r="R23" t="str">
        <f t="shared" si="11"/>
        <v>Likely up</v>
      </c>
      <c r="S23" t="str">
        <f t="shared" si="12"/>
        <v>Definitely up</v>
      </c>
    </row>
    <row r="24" spans="1:19" x14ac:dyDescent="0.25">
      <c r="A24" s="11" vm="101">
        <v>45022</v>
      </c>
      <c r="B24" vm="102">
        <v>1495</v>
      </c>
      <c r="C24" vm="103">
        <v>1531</v>
      </c>
      <c r="D24" vm="104">
        <v>1492.6</v>
      </c>
      <c r="E24" vm="105">
        <v>1523</v>
      </c>
      <c r="F24" s="6">
        <f t="shared" si="0"/>
        <v>1473.7333333333333</v>
      </c>
      <c r="G24" s="6">
        <f t="shared" si="1"/>
        <v>1458.6666666666667</v>
      </c>
      <c r="H24" s="6">
        <f t="shared" si="2"/>
        <v>1430.1333333333334</v>
      </c>
      <c r="I24" s="6">
        <f t="shared" si="3"/>
        <v>1415.0666666666668</v>
      </c>
      <c r="J24" s="6">
        <f t="shared" si="4"/>
        <v>1502.2666666666667</v>
      </c>
      <c r="K24" s="6">
        <f t="shared" si="5"/>
        <v>1517.3333333333333</v>
      </c>
      <c r="L24" s="6">
        <f t="shared" si="6"/>
        <v>1545.8666666666666</v>
      </c>
      <c r="M24" s="5" t="str">
        <f t="shared" si="13"/>
        <v>Likely up</v>
      </c>
      <c r="N24" t="str">
        <f t="shared" si="7"/>
        <v/>
      </c>
      <c r="O24" t="str">
        <f t="shared" si="8"/>
        <v/>
      </c>
      <c r="P24" s="5" t="str">
        <f t="shared" si="9"/>
        <v/>
      </c>
      <c r="Q24" t="str">
        <f t="shared" si="10"/>
        <v>Possibly up</v>
      </c>
      <c r="R24" t="str">
        <f t="shared" si="11"/>
        <v>Likely up</v>
      </c>
      <c r="S24" t="str">
        <f t="shared" si="12"/>
        <v/>
      </c>
    </row>
    <row r="25" spans="1:19" x14ac:dyDescent="0.25">
      <c r="A25" s="11" vm="106">
        <v>45027</v>
      </c>
      <c r="B25" vm="107">
        <v>1517</v>
      </c>
      <c r="C25" vm="108">
        <v>1527.6</v>
      </c>
      <c r="D25" vm="109">
        <v>1501.2</v>
      </c>
      <c r="E25" vm="110">
        <v>1506.4</v>
      </c>
      <c r="F25" s="6">
        <f t="shared" si="0"/>
        <v>1515.5333333333335</v>
      </c>
      <c r="G25" s="6">
        <f t="shared" si="1"/>
        <v>1500.0666666666671</v>
      </c>
      <c r="H25" s="6">
        <f t="shared" si="2"/>
        <v>1477.1333333333334</v>
      </c>
      <c r="I25" s="6">
        <f t="shared" si="3"/>
        <v>1461.666666666667</v>
      </c>
      <c r="J25" s="6">
        <f t="shared" si="4"/>
        <v>1538.4666666666672</v>
      </c>
      <c r="K25" s="6">
        <f t="shared" si="5"/>
        <v>1553.9333333333336</v>
      </c>
      <c r="L25" s="6">
        <f t="shared" si="6"/>
        <v>1576.8666666666672</v>
      </c>
      <c r="M25" s="5" t="str">
        <f t="shared" si="13"/>
        <v/>
      </c>
      <c r="N25" t="str">
        <f t="shared" si="7"/>
        <v/>
      </c>
      <c r="O25" t="str">
        <f t="shared" si="8"/>
        <v/>
      </c>
      <c r="P25" s="5" t="str">
        <f t="shared" si="9"/>
        <v/>
      </c>
      <c r="Q25" t="str">
        <f t="shared" si="10"/>
        <v/>
      </c>
      <c r="R25" t="str">
        <f t="shared" si="11"/>
        <v/>
      </c>
      <c r="S25" t="str">
        <f t="shared" si="12"/>
        <v/>
      </c>
    </row>
    <row r="26" spans="1:19" x14ac:dyDescent="0.25">
      <c r="A26" s="11" vm="111">
        <v>45028</v>
      </c>
      <c r="B26" vm="112">
        <v>1507.4</v>
      </c>
      <c r="C26" vm="113">
        <v>1524.4</v>
      </c>
      <c r="D26" vm="114">
        <v>1503</v>
      </c>
      <c r="E26" vm="115">
        <v>1512.6</v>
      </c>
      <c r="F26" s="6">
        <f t="shared" si="0"/>
        <v>1511.7333333333336</v>
      </c>
      <c r="G26" s="6">
        <f t="shared" si="1"/>
        <v>1495.8666666666672</v>
      </c>
      <c r="H26" s="6">
        <f t="shared" si="2"/>
        <v>1485.3333333333337</v>
      </c>
      <c r="I26" s="6">
        <f t="shared" si="3"/>
        <v>1469.4666666666674</v>
      </c>
      <c r="J26" s="6">
        <f t="shared" si="4"/>
        <v>1522.2666666666671</v>
      </c>
      <c r="K26" s="6">
        <f t="shared" si="5"/>
        <v>1538.1333333333334</v>
      </c>
      <c r="L26" s="6">
        <f t="shared" si="6"/>
        <v>1548.666666666667</v>
      </c>
      <c r="M26" s="5" t="str">
        <f t="shared" si="13"/>
        <v/>
      </c>
      <c r="N26" t="str">
        <f t="shared" si="7"/>
        <v/>
      </c>
      <c r="O26" t="str">
        <f t="shared" si="8"/>
        <v/>
      </c>
      <c r="P26" s="5" t="str">
        <f t="shared" si="9"/>
        <v/>
      </c>
      <c r="Q26" t="str">
        <f t="shared" si="10"/>
        <v/>
      </c>
      <c r="R26" t="str">
        <f t="shared" si="11"/>
        <v/>
      </c>
      <c r="S26" t="str">
        <f t="shared" si="12"/>
        <v/>
      </c>
    </row>
    <row r="27" spans="1:19" x14ac:dyDescent="0.25">
      <c r="A27" s="11" vm="116">
        <v>45029</v>
      </c>
      <c r="B27" vm="117">
        <v>1515</v>
      </c>
      <c r="C27" vm="113">
        <v>1524.4</v>
      </c>
      <c r="D27" vm="118">
        <v>1507</v>
      </c>
      <c r="E27" vm="119">
        <v>1522.4</v>
      </c>
      <c r="F27" s="6">
        <f t="shared" si="0"/>
        <v>1513.3333333333333</v>
      </c>
      <c r="G27" s="6">
        <f t="shared" si="1"/>
        <v>1502.2666666666664</v>
      </c>
      <c r="H27" s="6">
        <f t="shared" si="2"/>
        <v>1491.9333333333332</v>
      </c>
      <c r="I27" s="6">
        <f t="shared" si="3"/>
        <v>1480.8666666666663</v>
      </c>
      <c r="J27" s="6">
        <f t="shared" si="4"/>
        <v>1523.6666666666665</v>
      </c>
      <c r="K27" s="6">
        <f t="shared" si="5"/>
        <v>1534.7333333333333</v>
      </c>
      <c r="L27" s="6">
        <f t="shared" si="6"/>
        <v>1545.0666666666666</v>
      </c>
      <c r="M27" s="5" t="str">
        <f t="shared" si="13"/>
        <v/>
      </c>
      <c r="N27" t="str">
        <f t="shared" si="7"/>
        <v/>
      </c>
      <c r="O27" t="str">
        <f t="shared" si="8"/>
        <v/>
      </c>
      <c r="P27" s="5" t="str">
        <f t="shared" si="9"/>
        <v/>
      </c>
      <c r="Q27" t="str">
        <f t="shared" si="10"/>
        <v/>
      </c>
      <c r="R27" t="str">
        <f t="shared" si="11"/>
        <v/>
      </c>
      <c r="S27" t="str">
        <f t="shared" si="12"/>
        <v/>
      </c>
    </row>
    <row r="28" spans="1:19" x14ac:dyDescent="0.25">
      <c r="A28" s="16" vm="120">
        <v>45030</v>
      </c>
      <c r="B28" vm="121">
        <v>1528.4</v>
      </c>
      <c r="C28" vm="122">
        <v>1533.6</v>
      </c>
      <c r="D28" vm="123">
        <v>1513.4</v>
      </c>
      <c r="E28" vm="117">
        <v>1515</v>
      </c>
      <c r="F28" s="6">
        <f t="shared" si="0"/>
        <v>1517.9333333333334</v>
      </c>
      <c r="G28" s="6">
        <f t="shared" si="1"/>
        <v>1511.4666666666667</v>
      </c>
      <c r="H28" s="6">
        <f t="shared" si="2"/>
        <v>1500.5333333333333</v>
      </c>
      <c r="I28" s="6">
        <f t="shared" si="3"/>
        <v>1494.0666666666666</v>
      </c>
      <c r="J28" s="6">
        <f t="shared" si="4"/>
        <v>1528.8666666666668</v>
      </c>
      <c r="K28" s="6">
        <f t="shared" si="5"/>
        <v>1535.3333333333335</v>
      </c>
      <c r="L28" s="6">
        <f t="shared" si="6"/>
        <v>1546.2666666666669</v>
      </c>
      <c r="M28" s="5" t="str">
        <f t="shared" si="13"/>
        <v/>
      </c>
      <c r="N28" t="str">
        <f t="shared" si="7"/>
        <v/>
      </c>
      <c r="O28" t="str">
        <f t="shared" si="8"/>
        <v/>
      </c>
      <c r="P28" s="5" t="str">
        <f t="shared" si="9"/>
        <v/>
      </c>
      <c r="Q28" t="str">
        <f t="shared" si="10"/>
        <v/>
      </c>
      <c r="R28" t="str">
        <f t="shared" si="11"/>
        <v/>
      </c>
      <c r="S28" t="str">
        <f t="shared" si="12"/>
        <v/>
      </c>
    </row>
    <row r="29" spans="1:19" x14ac:dyDescent="0.25">
      <c r="A29" s="16" vm="124">
        <v>45033</v>
      </c>
      <c r="B29" vm="125">
        <v>1520.2</v>
      </c>
      <c r="C29" vm="126">
        <v>1522.7829999999999</v>
      </c>
      <c r="D29" vm="127">
        <v>1504</v>
      </c>
      <c r="E29" vm="128">
        <v>1511.8</v>
      </c>
      <c r="F29" s="6">
        <f t="shared" si="0"/>
        <v>1520.6666666666667</v>
      </c>
      <c r="G29" s="6">
        <f t="shared" si="1"/>
        <v>1507.7333333333336</v>
      </c>
      <c r="H29" s="6">
        <f t="shared" si="2"/>
        <v>1500.4666666666669</v>
      </c>
      <c r="I29" s="6">
        <f t="shared" si="3"/>
        <v>1487.5333333333338</v>
      </c>
      <c r="J29" s="6">
        <f t="shared" si="4"/>
        <v>1527.9333333333334</v>
      </c>
      <c r="K29" s="6">
        <f t="shared" si="5"/>
        <v>1540.8666666666666</v>
      </c>
      <c r="L29" s="6">
        <f t="shared" si="6"/>
        <v>1548.1333333333332</v>
      </c>
      <c r="M29" s="5" t="str">
        <f t="shared" si="13"/>
        <v/>
      </c>
      <c r="N29" t="str">
        <f t="shared" si="7"/>
        <v/>
      </c>
      <c r="O29" t="str">
        <f t="shared" si="8"/>
        <v/>
      </c>
      <c r="P29" s="5" t="str">
        <f t="shared" si="9"/>
        <v/>
      </c>
      <c r="Q29" t="str">
        <f t="shared" si="10"/>
        <v/>
      </c>
      <c r="R29" t="str">
        <f t="shared" si="11"/>
        <v/>
      </c>
      <c r="S29" t="str">
        <f t="shared" si="12"/>
        <v/>
      </c>
    </row>
    <row r="30" spans="1:19" x14ac:dyDescent="0.25">
      <c r="A30" s="16" vm="129">
        <v>45034</v>
      </c>
      <c r="B30" s="14" vm="130">
        <v>1517.8</v>
      </c>
      <c r="C30" s="14" vm="130">
        <v>1517.8</v>
      </c>
      <c r="D30" s="14" vm="131">
        <v>1484</v>
      </c>
      <c r="E30" s="14" vm="131">
        <v>1484</v>
      </c>
      <c r="F30" s="13">
        <f t="shared" si="0"/>
        <v>1512.8609999999999</v>
      </c>
      <c r="G30" s="13">
        <f t="shared" si="1"/>
        <v>1502.9389999999999</v>
      </c>
      <c r="H30" s="13">
        <f t="shared" si="2"/>
        <v>1494.078</v>
      </c>
      <c r="I30" s="13">
        <f t="shared" si="3"/>
        <v>1484.1559999999999</v>
      </c>
      <c r="J30" s="13">
        <f t="shared" si="4"/>
        <v>1521.7219999999998</v>
      </c>
      <c r="K30" s="13">
        <f t="shared" si="5"/>
        <v>1531.6439999999998</v>
      </c>
      <c r="L30" s="13">
        <f t="shared" si="6"/>
        <v>1540.5049999999997</v>
      </c>
      <c r="M30" s="12" t="str">
        <f t="shared" si="13"/>
        <v>Definitely down</v>
      </c>
      <c r="N30" t="str">
        <f t="shared" si="7"/>
        <v>Possibly down</v>
      </c>
      <c r="O30" t="str">
        <f t="shared" si="8"/>
        <v>Likely down</v>
      </c>
      <c r="P30" s="5" t="str">
        <f t="shared" si="9"/>
        <v>Definitely down</v>
      </c>
      <c r="Q30" t="str">
        <f t="shared" si="10"/>
        <v/>
      </c>
      <c r="R30" t="str">
        <f t="shared" si="11"/>
        <v/>
      </c>
      <c r="S30" t="str">
        <f t="shared" si="12"/>
        <v/>
      </c>
    </row>
    <row r="31" spans="1:19" x14ac:dyDescent="0.25">
      <c r="A31" s="16" vm="132">
        <v>45035</v>
      </c>
      <c r="B31" vm="133">
        <v>1479.6</v>
      </c>
      <c r="C31" vm="134">
        <v>1491.4</v>
      </c>
      <c r="D31" vm="135">
        <v>1476.2</v>
      </c>
      <c r="E31" vm="136">
        <v>1485.8</v>
      </c>
      <c r="F31" s="6">
        <f t="shared" si="0"/>
        <v>1495.2666666666667</v>
      </c>
      <c r="G31" s="6">
        <f t="shared" si="1"/>
        <v>1472.7333333333333</v>
      </c>
      <c r="H31" s="6">
        <f t="shared" si="2"/>
        <v>1461.4666666666667</v>
      </c>
      <c r="I31" s="6">
        <f t="shared" si="3"/>
        <v>1438.9333333333334</v>
      </c>
      <c r="J31" s="6">
        <f t="shared" si="4"/>
        <v>1506.5333333333333</v>
      </c>
      <c r="K31" s="6">
        <f t="shared" si="5"/>
        <v>1529.0666666666666</v>
      </c>
      <c r="L31" s="6">
        <f t="shared" si="6"/>
        <v>1540.3333333333333</v>
      </c>
      <c r="M31" s="5" t="str">
        <f t="shared" si="13"/>
        <v/>
      </c>
      <c r="N31" t="str">
        <f t="shared" si="7"/>
        <v/>
      </c>
      <c r="O31" t="str">
        <f t="shared" si="8"/>
        <v/>
      </c>
      <c r="P31" s="5" t="str">
        <f t="shared" si="9"/>
        <v/>
      </c>
      <c r="Q31" t="str">
        <f t="shared" si="10"/>
        <v/>
      </c>
      <c r="R31" t="str">
        <f t="shared" si="11"/>
        <v/>
      </c>
      <c r="S31" t="str">
        <f t="shared" si="12"/>
        <v/>
      </c>
    </row>
    <row r="32" spans="1:19" x14ac:dyDescent="0.25">
      <c r="A32" s="16" vm="137">
        <v>45036</v>
      </c>
      <c r="B32" vm="138">
        <v>1477.8</v>
      </c>
      <c r="C32" vm="139">
        <v>1482.2</v>
      </c>
      <c r="D32" vm="140">
        <v>1467</v>
      </c>
      <c r="E32" vm="141">
        <v>1470.8</v>
      </c>
      <c r="F32" s="6">
        <f t="shared" si="0"/>
        <v>1484.4666666666669</v>
      </c>
      <c r="G32" s="6">
        <f t="shared" si="1"/>
        <v>1477.5333333333338</v>
      </c>
      <c r="H32" s="6">
        <f t="shared" si="2"/>
        <v>1469.2666666666669</v>
      </c>
      <c r="I32" s="6">
        <f t="shared" si="3"/>
        <v>1462.3333333333337</v>
      </c>
      <c r="J32" s="6">
        <f t="shared" si="4"/>
        <v>1492.7333333333338</v>
      </c>
      <c r="K32" s="6">
        <f t="shared" si="5"/>
        <v>1499.666666666667</v>
      </c>
      <c r="L32" s="6">
        <f t="shared" si="6"/>
        <v>1507.9333333333338</v>
      </c>
      <c r="M32" s="5" t="str">
        <f t="shared" si="13"/>
        <v>Possibly down</v>
      </c>
      <c r="N32" t="str">
        <f t="shared" si="7"/>
        <v>Possibly down</v>
      </c>
      <c r="O32" t="str">
        <f t="shared" si="8"/>
        <v/>
      </c>
      <c r="P32" s="5" t="str">
        <f t="shared" si="9"/>
        <v/>
      </c>
      <c r="Q32" t="str">
        <f t="shared" si="10"/>
        <v/>
      </c>
      <c r="R32" t="str">
        <f t="shared" si="11"/>
        <v/>
      </c>
      <c r="S32" t="str">
        <f t="shared" si="12"/>
        <v/>
      </c>
    </row>
    <row r="33" spans="1:19" x14ac:dyDescent="0.25">
      <c r="A33" s="11" vm="142">
        <v>45037</v>
      </c>
      <c r="B33" vm="143">
        <v>1463.4</v>
      </c>
      <c r="C33" vm="144">
        <v>1486</v>
      </c>
      <c r="D33" vm="143">
        <v>1463.4</v>
      </c>
      <c r="E33" vm="145">
        <v>1471.2</v>
      </c>
      <c r="F33" s="6">
        <f t="shared" si="0"/>
        <v>1473.3333333333333</v>
      </c>
      <c r="G33" s="6">
        <f t="shared" si="1"/>
        <v>1464.4666666666665</v>
      </c>
      <c r="H33" s="6">
        <f t="shared" si="2"/>
        <v>1458.1333333333332</v>
      </c>
      <c r="I33" s="6">
        <f t="shared" si="3"/>
        <v>1449.2666666666664</v>
      </c>
      <c r="J33" s="6">
        <f t="shared" si="4"/>
        <v>1479.6666666666665</v>
      </c>
      <c r="K33" s="6">
        <f t="shared" si="5"/>
        <v>1488.5333333333333</v>
      </c>
      <c r="L33" s="6">
        <f t="shared" si="6"/>
        <v>1494.8666666666666</v>
      </c>
      <c r="M33" s="5" t="str">
        <f t="shared" si="13"/>
        <v/>
      </c>
      <c r="N33" t="str">
        <f t="shared" si="7"/>
        <v/>
      </c>
      <c r="O33" t="str">
        <f t="shared" si="8"/>
        <v/>
      </c>
      <c r="P33" s="5" t="str">
        <f t="shared" si="9"/>
        <v/>
      </c>
      <c r="Q33" t="str">
        <f t="shared" si="10"/>
        <v/>
      </c>
      <c r="R33" t="str">
        <f t="shared" si="11"/>
        <v/>
      </c>
      <c r="S33" t="str">
        <f t="shared" si="12"/>
        <v/>
      </c>
    </row>
    <row r="34" spans="1:19" x14ac:dyDescent="0.25">
      <c r="A34" s="11" vm="146">
        <v>45040</v>
      </c>
      <c r="B34" vm="147">
        <v>1477.2</v>
      </c>
      <c r="C34" vm="148">
        <v>1481.6</v>
      </c>
      <c r="D34" vm="149">
        <v>1468.6</v>
      </c>
      <c r="E34" vm="150">
        <v>1474</v>
      </c>
      <c r="F34" s="6">
        <f t="shared" si="0"/>
        <v>1473.5333333333335</v>
      </c>
      <c r="G34" s="6">
        <f t="shared" si="1"/>
        <v>1461.0666666666671</v>
      </c>
      <c r="H34" s="6">
        <f t="shared" si="2"/>
        <v>1450.9333333333336</v>
      </c>
      <c r="I34" s="6">
        <f t="shared" si="3"/>
        <v>1438.4666666666672</v>
      </c>
      <c r="J34" s="6">
        <f t="shared" si="4"/>
        <v>1483.666666666667</v>
      </c>
      <c r="K34" s="6">
        <f t="shared" si="5"/>
        <v>1496.1333333333334</v>
      </c>
      <c r="L34" s="6">
        <f t="shared" si="6"/>
        <v>1506.2666666666669</v>
      </c>
      <c r="M34" s="5" t="str">
        <f t="shared" si="13"/>
        <v/>
      </c>
      <c r="N34" t="str">
        <f t="shared" si="7"/>
        <v/>
      </c>
      <c r="O34" t="str">
        <f t="shared" si="8"/>
        <v/>
      </c>
      <c r="P34" s="5" t="str">
        <f t="shared" si="9"/>
        <v/>
      </c>
      <c r="Q34" t="str">
        <f t="shared" si="10"/>
        <v/>
      </c>
      <c r="R34" t="str">
        <f t="shared" si="11"/>
        <v/>
      </c>
      <c r="S34" t="str">
        <f t="shared" si="12"/>
        <v/>
      </c>
    </row>
    <row r="35" spans="1:19" x14ac:dyDescent="0.25">
      <c r="A35" s="10" vm="151">
        <v>45041</v>
      </c>
      <c r="B35" s="9" vm="152">
        <v>1466.4</v>
      </c>
      <c r="C35" s="9" vm="114">
        <v>1503</v>
      </c>
      <c r="D35" s="9" vm="153">
        <v>1461.6874</v>
      </c>
      <c r="E35" s="9" vm="154">
        <v>1500.2</v>
      </c>
      <c r="F35" s="8">
        <f t="shared" ref="F35:F66" si="14">AVERAGE(C34:E34)</f>
        <v>1474.7333333333333</v>
      </c>
      <c r="G35" s="8">
        <f t="shared" ref="G35:G66" si="15">2*F35-C34</f>
        <v>1467.8666666666668</v>
      </c>
      <c r="H35" s="8">
        <f t="shared" ref="H35:H66" si="16">F35-(C34-D34)</f>
        <v>1461.7333333333333</v>
      </c>
      <c r="I35" s="8">
        <f t="shared" ref="I35:I66" si="17">D34-2*(C34-F35)</f>
        <v>1454.8666666666668</v>
      </c>
      <c r="J35" s="8">
        <f t="shared" ref="J35:J66" si="18">2*F35-D34</f>
        <v>1480.8666666666668</v>
      </c>
      <c r="K35" s="8">
        <f t="shared" ref="K35:K66" si="19">F35+(C34-D34)</f>
        <v>1487.7333333333333</v>
      </c>
      <c r="L35" s="8">
        <f t="shared" ref="L35:L66" si="20">C34+2*(F35-D34)</f>
        <v>1493.8666666666668</v>
      </c>
      <c r="M35" s="7" t="str">
        <f t="shared" ref="M35:M66" si="21">IF(E35&lt;I35,"Definitely down",IF(AND(E35&lt;G35,E35&lt;H35),"Likely down",IF(E35&lt;G35,"Possibly down",IF(E35&gt;L35,"Definitely up",IF(AND(E35&gt;J35,E35&gt;K35),"Likely up",IF(E35&gt;J35,"Possibly up",""))))))</f>
        <v>Definitely up</v>
      </c>
      <c r="N35" t="str">
        <f t="shared" ref="N35:N66" si="22">IF(E35&lt;G35,"Possibly down","")</f>
        <v/>
      </c>
      <c r="O35" t="str">
        <f t="shared" ref="O35:O66" si="23">IF(AND(E35&lt;G35,E35&lt;H35),"Likely down","")</f>
        <v/>
      </c>
      <c r="P35" s="5" t="str">
        <f t="shared" ref="P35:P66" si="24">IF(E35&lt;I35,"Definitely down","")</f>
        <v/>
      </c>
      <c r="Q35" t="str">
        <f t="shared" ref="Q35:Q66" si="25">IF(E35&gt;J35,"Possibly up","")</f>
        <v>Possibly up</v>
      </c>
      <c r="R35" t="str">
        <f t="shared" ref="R35:R66" si="26">IF(AND(E35&gt;J35,E35&gt;K35),"Likely up","")</f>
        <v>Likely up</v>
      </c>
      <c r="S35" t="str">
        <f t="shared" ref="S35:S66" si="27">IF(E35&gt;L35,"Definitely up","")</f>
        <v>Definitely up</v>
      </c>
    </row>
    <row r="36" spans="1:19" x14ac:dyDescent="0.25">
      <c r="A36" s="11" vm="155">
        <v>45042</v>
      </c>
      <c r="B36" vm="156">
        <v>1494</v>
      </c>
      <c r="C36" vm="157">
        <v>1521.2</v>
      </c>
      <c r="D36" vm="158">
        <v>1437</v>
      </c>
      <c r="E36" vm="159">
        <v>1442.2</v>
      </c>
      <c r="F36" s="6">
        <f t="shared" si="14"/>
        <v>1488.2957999999999</v>
      </c>
      <c r="G36" s="6">
        <f t="shared" si="15"/>
        <v>1473.5915999999997</v>
      </c>
      <c r="H36" s="6">
        <f t="shared" si="16"/>
        <v>1446.9831999999999</v>
      </c>
      <c r="I36" s="6">
        <f t="shared" si="17"/>
        <v>1432.2789999999998</v>
      </c>
      <c r="J36" s="6">
        <f t="shared" si="18"/>
        <v>1514.9041999999997</v>
      </c>
      <c r="K36" s="6">
        <f t="shared" si="19"/>
        <v>1529.6083999999998</v>
      </c>
      <c r="L36" s="6">
        <f t="shared" si="20"/>
        <v>1556.2167999999997</v>
      </c>
      <c r="M36" s="5" t="str">
        <f t="shared" si="21"/>
        <v>Likely down</v>
      </c>
      <c r="N36" t="str">
        <f t="shared" si="22"/>
        <v>Possibly down</v>
      </c>
      <c r="O36" t="str">
        <f t="shared" si="23"/>
        <v>Likely down</v>
      </c>
      <c r="P36" s="5" t="str">
        <f t="shared" si="24"/>
        <v/>
      </c>
      <c r="Q36" t="str">
        <f t="shared" si="25"/>
        <v/>
      </c>
      <c r="R36" t="str">
        <f t="shared" si="26"/>
        <v/>
      </c>
      <c r="S36" t="str">
        <f t="shared" si="27"/>
        <v/>
      </c>
    </row>
    <row r="37" spans="1:19" x14ac:dyDescent="0.25">
      <c r="A37" s="11" vm="160">
        <v>45043</v>
      </c>
      <c r="B37" vm="161">
        <v>1447.4</v>
      </c>
      <c r="C37" vm="162">
        <v>1477</v>
      </c>
      <c r="D37" vm="163">
        <v>1432</v>
      </c>
      <c r="E37" vm="158">
        <v>1437</v>
      </c>
      <c r="F37" s="6">
        <f t="shared" si="14"/>
        <v>1466.8</v>
      </c>
      <c r="G37" s="6">
        <f t="shared" si="15"/>
        <v>1412.3999999999999</v>
      </c>
      <c r="H37" s="6">
        <f t="shared" si="16"/>
        <v>1382.6</v>
      </c>
      <c r="I37" s="6">
        <f t="shared" si="17"/>
        <v>1328.1999999999998</v>
      </c>
      <c r="J37" s="6">
        <f t="shared" si="18"/>
        <v>1496.6</v>
      </c>
      <c r="K37" s="6">
        <f t="shared" si="19"/>
        <v>1551</v>
      </c>
      <c r="L37" s="6">
        <f t="shared" si="20"/>
        <v>1580.8</v>
      </c>
      <c r="M37" s="5" t="str">
        <f t="shared" si="21"/>
        <v/>
      </c>
      <c r="N37" t="str">
        <f t="shared" si="22"/>
        <v/>
      </c>
      <c r="O37" t="str">
        <f t="shared" si="23"/>
        <v/>
      </c>
      <c r="P37" s="5" t="str">
        <f t="shared" si="24"/>
        <v/>
      </c>
      <c r="Q37" t="str">
        <f t="shared" si="25"/>
        <v/>
      </c>
      <c r="R37" t="str">
        <f t="shared" si="26"/>
        <v/>
      </c>
      <c r="S37" t="str">
        <f t="shared" si="27"/>
        <v/>
      </c>
    </row>
    <row r="38" spans="1:19" x14ac:dyDescent="0.25">
      <c r="A38" s="11" vm="164">
        <v>45044</v>
      </c>
      <c r="B38" vm="165">
        <v>1426.8</v>
      </c>
      <c r="C38" vm="166">
        <v>1447.6</v>
      </c>
      <c r="D38" vm="165">
        <v>1426.8</v>
      </c>
      <c r="E38" vm="167">
        <v>1441</v>
      </c>
      <c r="F38" s="6">
        <f t="shared" si="14"/>
        <v>1448.6666666666667</v>
      </c>
      <c r="G38" s="6">
        <f t="shared" si="15"/>
        <v>1420.3333333333335</v>
      </c>
      <c r="H38" s="6">
        <f t="shared" si="16"/>
        <v>1403.6666666666667</v>
      </c>
      <c r="I38" s="6">
        <f t="shared" si="17"/>
        <v>1375.3333333333335</v>
      </c>
      <c r="J38" s="6">
        <f t="shared" si="18"/>
        <v>1465.3333333333335</v>
      </c>
      <c r="K38" s="6">
        <f t="shared" si="19"/>
        <v>1493.6666666666667</v>
      </c>
      <c r="L38" s="6">
        <f t="shared" si="20"/>
        <v>1510.3333333333335</v>
      </c>
      <c r="M38" s="5" t="str">
        <f t="shared" si="21"/>
        <v/>
      </c>
      <c r="N38" t="str">
        <f t="shared" si="22"/>
        <v/>
      </c>
      <c r="O38" t="str">
        <f t="shared" si="23"/>
        <v/>
      </c>
      <c r="P38" s="5" t="str">
        <f t="shared" si="24"/>
        <v/>
      </c>
      <c r="Q38" t="str">
        <f t="shared" si="25"/>
        <v/>
      </c>
      <c r="R38" t="str">
        <f t="shared" si="26"/>
        <v/>
      </c>
      <c r="S38" t="str">
        <f t="shared" si="27"/>
        <v/>
      </c>
    </row>
    <row r="39" spans="1:19" x14ac:dyDescent="0.25">
      <c r="A39" s="11" vm="168">
        <v>45048</v>
      </c>
      <c r="B39" vm="169">
        <v>1446.4</v>
      </c>
      <c r="C39" vm="140">
        <v>1467</v>
      </c>
      <c r="D39" vm="170">
        <v>1439.8</v>
      </c>
      <c r="E39" vm="171">
        <v>1455.2</v>
      </c>
      <c r="F39" s="6">
        <f t="shared" si="14"/>
        <v>1438.4666666666665</v>
      </c>
      <c r="G39" s="6">
        <f t="shared" si="15"/>
        <v>1429.333333333333</v>
      </c>
      <c r="H39" s="6">
        <f t="shared" si="16"/>
        <v>1417.6666666666665</v>
      </c>
      <c r="I39" s="6">
        <f t="shared" si="17"/>
        <v>1408.5333333333331</v>
      </c>
      <c r="J39" s="6">
        <f t="shared" si="18"/>
        <v>1450.133333333333</v>
      </c>
      <c r="K39" s="6">
        <f t="shared" si="19"/>
        <v>1459.2666666666664</v>
      </c>
      <c r="L39" s="6">
        <f t="shared" si="20"/>
        <v>1470.9333333333329</v>
      </c>
      <c r="M39" s="5" t="str">
        <f t="shared" si="21"/>
        <v>Possibly up</v>
      </c>
      <c r="N39" t="str">
        <f t="shared" si="22"/>
        <v/>
      </c>
      <c r="O39" t="str">
        <f t="shared" si="23"/>
        <v/>
      </c>
      <c r="P39" s="5" t="str">
        <f t="shared" si="24"/>
        <v/>
      </c>
      <c r="Q39" t="str">
        <f t="shared" si="25"/>
        <v>Possibly up</v>
      </c>
      <c r="R39" t="str">
        <f t="shared" si="26"/>
        <v/>
      </c>
      <c r="S39" t="str">
        <f t="shared" si="27"/>
        <v/>
      </c>
    </row>
    <row r="40" spans="1:19" x14ac:dyDescent="0.25">
      <c r="A40" s="11" vm="172">
        <v>45049</v>
      </c>
      <c r="B40" vm="173">
        <v>1457.4</v>
      </c>
      <c r="C40" vm="174">
        <v>1475.8</v>
      </c>
      <c r="D40" vm="175">
        <v>1456.4079999999999</v>
      </c>
      <c r="E40" vm="176">
        <v>1470.6</v>
      </c>
      <c r="F40" s="6">
        <f t="shared" si="14"/>
        <v>1454</v>
      </c>
      <c r="G40" s="6">
        <f t="shared" si="15"/>
        <v>1441</v>
      </c>
      <c r="H40" s="6">
        <f t="shared" si="16"/>
        <v>1426.8</v>
      </c>
      <c r="I40" s="6">
        <f t="shared" si="17"/>
        <v>1413.8</v>
      </c>
      <c r="J40" s="6">
        <f t="shared" si="18"/>
        <v>1468.2</v>
      </c>
      <c r="K40" s="6">
        <f t="shared" si="19"/>
        <v>1481.2</v>
      </c>
      <c r="L40" s="6">
        <f t="shared" si="20"/>
        <v>1495.4</v>
      </c>
      <c r="M40" s="5" t="str">
        <f t="shared" si="21"/>
        <v>Possibly up</v>
      </c>
      <c r="N40" t="str">
        <f t="shared" si="22"/>
        <v/>
      </c>
      <c r="O40" t="str">
        <f t="shared" si="23"/>
        <v/>
      </c>
      <c r="P40" s="5" t="str">
        <f t="shared" si="24"/>
        <v/>
      </c>
      <c r="Q40" t="str">
        <f t="shared" si="25"/>
        <v>Possibly up</v>
      </c>
      <c r="R40" t="str">
        <f t="shared" si="26"/>
        <v/>
      </c>
      <c r="S40" t="str">
        <f t="shared" si="27"/>
        <v/>
      </c>
    </row>
    <row r="41" spans="1:19" x14ac:dyDescent="0.25">
      <c r="A41" s="11" vm="177">
        <v>45050</v>
      </c>
      <c r="B41" vm="178">
        <v>1454.4</v>
      </c>
      <c r="C41" vm="179">
        <v>1473.6</v>
      </c>
      <c r="D41" vm="180">
        <v>1453</v>
      </c>
      <c r="E41" vm="181">
        <v>1466.2</v>
      </c>
      <c r="F41" s="6">
        <f t="shared" si="14"/>
        <v>1467.6026666666664</v>
      </c>
      <c r="G41" s="6">
        <f t="shared" si="15"/>
        <v>1459.4053333333329</v>
      </c>
      <c r="H41" s="6">
        <f t="shared" si="16"/>
        <v>1448.2106666666664</v>
      </c>
      <c r="I41" s="6">
        <f t="shared" si="17"/>
        <v>1440.0133333333329</v>
      </c>
      <c r="J41" s="6">
        <f t="shared" si="18"/>
        <v>1478.797333333333</v>
      </c>
      <c r="K41" s="6">
        <f t="shared" si="19"/>
        <v>1486.9946666666665</v>
      </c>
      <c r="L41" s="6">
        <f t="shared" si="20"/>
        <v>1498.189333333333</v>
      </c>
      <c r="M41" s="5" t="str">
        <f t="shared" si="21"/>
        <v/>
      </c>
      <c r="N41" t="str">
        <f t="shared" si="22"/>
        <v/>
      </c>
      <c r="O41" t="str">
        <f t="shared" si="23"/>
        <v/>
      </c>
      <c r="P41" s="5" t="str">
        <f t="shared" si="24"/>
        <v/>
      </c>
      <c r="Q41" t="str">
        <f t="shared" si="25"/>
        <v/>
      </c>
      <c r="R41" t="str">
        <f t="shared" si="26"/>
        <v/>
      </c>
      <c r="S41" t="str">
        <f t="shared" si="27"/>
        <v/>
      </c>
    </row>
    <row r="42" spans="1:19" x14ac:dyDescent="0.25">
      <c r="A42" s="11" vm="182">
        <v>45051</v>
      </c>
      <c r="B42" vm="183">
        <v>1463.6</v>
      </c>
      <c r="C42" vm="184">
        <v>1470.2</v>
      </c>
      <c r="D42" vm="185">
        <v>1444.2</v>
      </c>
      <c r="E42" vm="186">
        <v>1462.4</v>
      </c>
      <c r="F42" s="6">
        <f t="shared" si="14"/>
        <v>1464.2666666666667</v>
      </c>
      <c r="G42" s="6">
        <f t="shared" si="15"/>
        <v>1454.9333333333334</v>
      </c>
      <c r="H42" s="6">
        <f t="shared" si="16"/>
        <v>1443.6666666666667</v>
      </c>
      <c r="I42" s="6">
        <f t="shared" si="17"/>
        <v>1434.3333333333335</v>
      </c>
      <c r="J42" s="6">
        <f t="shared" si="18"/>
        <v>1475.5333333333333</v>
      </c>
      <c r="K42" s="6">
        <f t="shared" si="19"/>
        <v>1484.8666666666666</v>
      </c>
      <c r="L42" s="6">
        <f t="shared" si="20"/>
        <v>1496.1333333333332</v>
      </c>
      <c r="M42" s="5" t="str">
        <f t="shared" si="21"/>
        <v/>
      </c>
      <c r="N42" t="str">
        <f t="shared" si="22"/>
        <v/>
      </c>
      <c r="O42" t="str">
        <f t="shared" si="23"/>
        <v/>
      </c>
      <c r="P42" s="5" t="str">
        <f t="shared" si="24"/>
        <v/>
      </c>
      <c r="Q42" t="str">
        <f t="shared" si="25"/>
        <v/>
      </c>
      <c r="R42" t="str">
        <f t="shared" si="26"/>
        <v/>
      </c>
      <c r="S42" t="str">
        <f t="shared" si="27"/>
        <v/>
      </c>
    </row>
    <row r="43" spans="1:19" x14ac:dyDescent="0.25">
      <c r="A43" s="11" vm="187">
        <v>45055</v>
      </c>
      <c r="B43" vm="188">
        <v>1459</v>
      </c>
      <c r="C43" vm="189">
        <v>1465.6</v>
      </c>
      <c r="D43" vm="190">
        <v>1424.6</v>
      </c>
      <c r="E43" vm="191">
        <v>1446.2</v>
      </c>
      <c r="F43" s="6">
        <f t="shared" si="14"/>
        <v>1458.9333333333334</v>
      </c>
      <c r="G43" s="6">
        <f t="shared" si="15"/>
        <v>1447.6666666666667</v>
      </c>
      <c r="H43" s="6">
        <f t="shared" si="16"/>
        <v>1432.9333333333334</v>
      </c>
      <c r="I43" s="6">
        <f t="shared" si="17"/>
        <v>1421.6666666666667</v>
      </c>
      <c r="J43" s="6">
        <f t="shared" si="18"/>
        <v>1473.6666666666667</v>
      </c>
      <c r="K43" s="6">
        <f t="shared" si="19"/>
        <v>1484.9333333333334</v>
      </c>
      <c r="L43" s="6">
        <f t="shared" si="20"/>
        <v>1499.6666666666667</v>
      </c>
      <c r="M43" s="5" t="str">
        <f t="shared" si="21"/>
        <v>Possibly down</v>
      </c>
      <c r="N43" t="str">
        <f t="shared" si="22"/>
        <v>Possibly down</v>
      </c>
      <c r="O43" t="str">
        <f t="shared" si="23"/>
        <v/>
      </c>
      <c r="P43" s="5" t="str">
        <f t="shared" si="24"/>
        <v/>
      </c>
      <c r="Q43" t="str">
        <f t="shared" si="25"/>
        <v/>
      </c>
      <c r="R43" t="str">
        <f t="shared" si="26"/>
        <v/>
      </c>
      <c r="S43" t="str">
        <f t="shared" si="27"/>
        <v/>
      </c>
    </row>
    <row r="44" spans="1:19" x14ac:dyDescent="0.25">
      <c r="A44" s="11" vm="192">
        <v>45056</v>
      </c>
      <c r="B44" vm="53">
        <v>1439.6</v>
      </c>
      <c r="C44" vm="193">
        <v>1448</v>
      </c>
      <c r="D44" vm="194">
        <v>1434.6</v>
      </c>
      <c r="E44" vm="195">
        <v>1436.4</v>
      </c>
      <c r="F44" s="6">
        <f t="shared" si="14"/>
        <v>1445.4666666666665</v>
      </c>
      <c r="G44" s="6">
        <f t="shared" si="15"/>
        <v>1425.333333333333</v>
      </c>
      <c r="H44" s="6">
        <f t="shared" si="16"/>
        <v>1404.4666666666665</v>
      </c>
      <c r="I44" s="6">
        <f t="shared" si="17"/>
        <v>1384.333333333333</v>
      </c>
      <c r="J44" s="6">
        <f t="shared" si="18"/>
        <v>1466.333333333333</v>
      </c>
      <c r="K44" s="6">
        <f t="shared" si="19"/>
        <v>1486.4666666666665</v>
      </c>
      <c r="L44" s="6">
        <f t="shared" si="20"/>
        <v>1507.333333333333</v>
      </c>
      <c r="M44" s="5" t="str">
        <f t="shared" si="21"/>
        <v/>
      </c>
      <c r="N44" t="str">
        <f t="shared" si="22"/>
        <v/>
      </c>
      <c r="O44" t="str">
        <f t="shared" si="23"/>
        <v/>
      </c>
      <c r="P44" s="5" t="str">
        <f t="shared" si="24"/>
        <v/>
      </c>
      <c r="Q44" t="str">
        <f t="shared" si="25"/>
        <v/>
      </c>
      <c r="R44" t="str">
        <f t="shared" si="26"/>
        <v/>
      </c>
      <c r="S44" t="str">
        <f t="shared" si="27"/>
        <v/>
      </c>
    </row>
    <row r="45" spans="1:19" x14ac:dyDescent="0.25">
      <c r="A45" s="11" vm="196">
        <v>45057</v>
      </c>
      <c r="B45" vm="197">
        <v>1450.8</v>
      </c>
      <c r="C45" vm="198">
        <v>1461.1</v>
      </c>
      <c r="D45" vm="199">
        <v>1437.2</v>
      </c>
      <c r="E45" vm="200">
        <v>1444.8</v>
      </c>
      <c r="F45" s="6">
        <f t="shared" si="14"/>
        <v>1439.6666666666667</v>
      </c>
      <c r="G45" s="6">
        <f t="shared" si="15"/>
        <v>1431.3333333333335</v>
      </c>
      <c r="H45" s="6">
        <f t="shared" si="16"/>
        <v>1426.2666666666667</v>
      </c>
      <c r="I45" s="6">
        <f t="shared" si="17"/>
        <v>1417.9333333333334</v>
      </c>
      <c r="J45" s="6">
        <f t="shared" si="18"/>
        <v>1444.7333333333336</v>
      </c>
      <c r="K45" s="6">
        <f t="shared" si="19"/>
        <v>1453.0666666666668</v>
      </c>
      <c r="L45" s="6">
        <f t="shared" si="20"/>
        <v>1458.1333333333337</v>
      </c>
      <c r="M45" s="5" t="str">
        <f t="shared" si="21"/>
        <v>Possibly up</v>
      </c>
      <c r="N45" t="str">
        <f t="shared" si="22"/>
        <v/>
      </c>
      <c r="O45" t="str">
        <f t="shared" si="23"/>
        <v/>
      </c>
      <c r="P45" s="5" t="str">
        <f t="shared" si="24"/>
        <v/>
      </c>
      <c r="Q45" t="str">
        <f t="shared" si="25"/>
        <v>Possibly up</v>
      </c>
      <c r="R45" t="str">
        <f t="shared" si="26"/>
        <v/>
      </c>
      <c r="S45" t="str">
        <f t="shared" si="27"/>
        <v/>
      </c>
    </row>
    <row r="46" spans="1:19" x14ac:dyDescent="0.25">
      <c r="A46" s="11" vm="201">
        <v>45058</v>
      </c>
      <c r="B46" vm="202">
        <v>1450.4</v>
      </c>
      <c r="C46" vm="136">
        <v>1485.8</v>
      </c>
      <c r="D46" vm="203">
        <v>1446.7226000000001</v>
      </c>
      <c r="E46" vm="184">
        <v>1470.2</v>
      </c>
      <c r="F46" s="6">
        <f t="shared" si="14"/>
        <v>1447.7</v>
      </c>
      <c r="G46" s="6">
        <f t="shared" si="15"/>
        <v>1434.3000000000002</v>
      </c>
      <c r="H46" s="6">
        <f t="shared" si="16"/>
        <v>1423.8000000000002</v>
      </c>
      <c r="I46" s="6">
        <f t="shared" si="17"/>
        <v>1410.4000000000003</v>
      </c>
      <c r="J46" s="6">
        <f t="shared" si="18"/>
        <v>1458.2</v>
      </c>
      <c r="K46" s="6">
        <f t="shared" si="19"/>
        <v>1471.6</v>
      </c>
      <c r="L46" s="6">
        <f t="shared" si="20"/>
        <v>1482.1</v>
      </c>
      <c r="M46" s="5" t="str">
        <f t="shared" si="21"/>
        <v>Possibly up</v>
      </c>
      <c r="N46" t="str">
        <f t="shared" si="22"/>
        <v/>
      </c>
      <c r="O46" t="str">
        <f t="shared" si="23"/>
        <v/>
      </c>
      <c r="P46" s="5" t="str">
        <f t="shared" si="24"/>
        <v/>
      </c>
      <c r="Q46" t="str">
        <f t="shared" si="25"/>
        <v>Possibly up</v>
      </c>
      <c r="R46" t="str">
        <f t="shared" si="26"/>
        <v/>
      </c>
      <c r="S46" t="str">
        <f t="shared" si="27"/>
        <v/>
      </c>
    </row>
    <row r="47" spans="1:19" x14ac:dyDescent="0.25">
      <c r="A47" s="11" vm="204">
        <v>45061</v>
      </c>
      <c r="B47" vm="205">
        <v>1476.8</v>
      </c>
      <c r="C47" vm="206">
        <v>1481</v>
      </c>
      <c r="D47" vm="207">
        <v>1459.8998999999999</v>
      </c>
      <c r="E47" vm="208">
        <v>1469.6</v>
      </c>
      <c r="F47" s="6">
        <f t="shared" si="14"/>
        <v>1467.5742</v>
      </c>
      <c r="G47" s="6">
        <f t="shared" si="15"/>
        <v>1449.3484000000001</v>
      </c>
      <c r="H47" s="6">
        <f t="shared" si="16"/>
        <v>1428.4968000000001</v>
      </c>
      <c r="I47" s="6">
        <f t="shared" si="17"/>
        <v>1410.2710000000002</v>
      </c>
      <c r="J47" s="6">
        <f t="shared" si="18"/>
        <v>1488.4258</v>
      </c>
      <c r="K47" s="6">
        <f t="shared" si="19"/>
        <v>1506.6515999999999</v>
      </c>
      <c r="L47" s="6">
        <f t="shared" si="20"/>
        <v>1527.5031999999999</v>
      </c>
      <c r="M47" s="5" t="str">
        <f t="shared" si="21"/>
        <v/>
      </c>
      <c r="N47" t="str">
        <f t="shared" si="22"/>
        <v/>
      </c>
      <c r="O47" t="str">
        <f t="shared" si="23"/>
        <v/>
      </c>
      <c r="P47" s="5" t="str">
        <f t="shared" si="24"/>
        <v/>
      </c>
      <c r="Q47" t="str">
        <f t="shared" si="25"/>
        <v/>
      </c>
      <c r="R47" t="str">
        <f t="shared" si="26"/>
        <v/>
      </c>
      <c r="S47" t="str">
        <f t="shared" si="27"/>
        <v/>
      </c>
    </row>
    <row r="48" spans="1:19" x14ac:dyDescent="0.25">
      <c r="A48" s="11" vm="209">
        <v>45062</v>
      </c>
      <c r="B48" vm="184">
        <v>1470.2</v>
      </c>
      <c r="C48" vm="210">
        <v>1474.4</v>
      </c>
      <c r="D48" vm="211">
        <v>1456</v>
      </c>
      <c r="E48" vm="212">
        <v>1466</v>
      </c>
      <c r="F48" s="6">
        <f t="shared" si="14"/>
        <v>1470.1666333333333</v>
      </c>
      <c r="G48" s="6">
        <f t="shared" si="15"/>
        <v>1459.3332666666665</v>
      </c>
      <c r="H48" s="6">
        <f t="shared" si="16"/>
        <v>1449.0665333333332</v>
      </c>
      <c r="I48" s="6">
        <f t="shared" si="17"/>
        <v>1438.2331666666664</v>
      </c>
      <c r="J48" s="6">
        <f t="shared" si="18"/>
        <v>1480.4333666666666</v>
      </c>
      <c r="K48" s="6">
        <f t="shared" si="19"/>
        <v>1491.2667333333334</v>
      </c>
      <c r="L48" s="6">
        <f t="shared" si="20"/>
        <v>1501.5334666666668</v>
      </c>
      <c r="M48" s="5" t="str">
        <f t="shared" si="21"/>
        <v/>
      </c>
      <c r="N48" t="str">
        <f t="shared" si="22"/>
        <v/>
      </c>
      <c r="O48" t="str">
        <f t="shared" si="23"/>
        <v/>
      </c>
      <c r="P48" s="5" t="str">
        <f t="shared" si="24"/>
        <v/>
      </c>
      <c r="Q48" t="str">
        <f t="shared" si="25"/>
        <v/>
      </c>
      <c r="R48" t="str">
        <f t="shared" si="26"/>
        <v/>
      </c>
      <c r="S48" t="str">
        <f t="shared" si="27"/>
        <v/>
      </c>
    </row>
    <row r="49" spans="1:19" x14ac:dyDescent="0.25">
      <c r="A49" s="11" vm="213">
        <v>45063</v>
      </c>
      <c r="B49" vm="152">
        <v>1466.4</v>
      </c>
      <c r="C49" vm="214">
        <v>1473</v>
      </c>
      <c r="D49" vm="53">
        <v>1439.6</v>
      </c>
      <c r="E49" vm="89">
        <v>1442.4</v>
      </c>
      <c r="F49" s="6">
        <f t="shared" si="14"/>
        <v>1465.4666666666665</v>
      </c>
      <c r="G49" s="6">
        <f t="shared" si="15"/>
        <v>1456.5333333333328</v>
      </c>
      <c r="H49" s="6">
        <f t="shared" si="16"/>
        <v>1447.0666666666664</v>
      </c>
      <c r="I49" s="6">
        <f t="shared" si="17"/>
        <v>1438.1333333333328</v>
      </c>
      <c r="J49" s="6">
        <f t="shared" si="18"/>
        <v>1474.9333333333329</v>
      </c>
      <c r="K49" s="6">
        <f t="shared" si="19"/>
        <v>1483.8666666666666</v>
      </c>
      <c r="L49" s="6">
        <f t="shared" si="20"/>
        <v>1493.333333333333</v>
      </c>
      <c r="M49" s="5" t="str">
        <f t="shared" si="21"/>
        <v>Likely down</v>
      </c>
      <c r="N49" t="str">
        <f t="shared" si="22"/>
        <v>Possibly down</v>
      </c>
      <c r="O49" t="str">
        <f t="shared" si="23"/>
        <v>Likely down</v>
      </c>
      <c r="P49" s="5" t="str">
        <f t="shared" si="24"/>
        <v/>
      </c>
      <c r="Q49" t="str">
        <f t="shared" si="25"/>
        <v/>
      </c>
      <c r="R49" t="str">
        <f t="shared" si="26"/>
        <v/>
      </c>
      <c r="S49" t="str">
        <f t="shared" si="27"/>
        <v/>
      </c>
    </row>
    <row r="50" spans="1:19" x14ac:dyDescent="0.25">
      <c r="A50" s="11" vm="215">
        <v>45064</v>
      </c>
      <c r="B50" vm="216">
        <v>1430.6</v>
      </c>
      <c r="C50" vm="89">
        <v>1442.4</v>
      </c>
      <c r="D50" vm="86">
        <v>1419.6</v>
      </c>
      <c r="E50" vm="217">
        <v>1423.8</v>
      </c>
      <c r="F50" s="6">
        <f t="shared" si="14"/>
        <v>1451.6666666666667</v>
      </c>
      <c r="G50" s="6">
        <f t="shared" si="15"/>
        <v>1430.3333333333335</v>
      </c>
      <c r="H50" s="6">
        <f t="shared" si="16"/>
        <v>1418.2666666666667</v>
      </c>
      <c r="I50" s="6">
        <f t="shared" si="17"/>
        <v>1396.9333333333334</v>
      </c>
      <c r="J50" s="6">
        <f t="shared" si="18"/>
        <v>1463.7333333333336</v>
      </c>
      <c r="K50" s="6">
        <f t="shared" si="19"/>
        <v>1485.0666666666668</v>
      </c>
      <c r="L50" s="6">
        <f t="shared" si="20"/>
        <v>1497.1333333333337</v>
      </c>
      <c r="M50" s="5" t="str">
        <f t="shared" si="21"/>
        <v>Possibly down</v>
      </c>
      <c r="N50" t="str">
        <f t="shared" si="22"/>
        <v>Possibly down</v>
      </c>
      <c r="O50" t="str">
        <f t="shared" si="23"/>
        <v/>
      </c>
      <c r="P50" s="5" t="str">
        <f t="shared" si="24"/>
        <v/>
      </c>
      <c r="Q50" t="str">
        <f t="shared" si="25"/>
        <v/>
      </c>
      <c r="R50" t="str">
        <f t="shared" si="26"/>
        <v/>
      </c>
      <c r="S50" t="str">
        <f t="shared" si="27"/>
        <v/>
      </c>
    </row>
    <row r="51" spans="1:19" x14ac:dyDescent="0.25">
      <c r="A51" s="11" vm="218">
        <v>45065</v>
      </c>
      <c r="B51" vm="219">
        <v>1423.2</v>
      </c>
      <c r="C51" vm="220">
        <v>1430.1679999999999</v>
      </c>
      <c r="D51" vm="221">
        <v>1410.4</v>
      </c>
      <c r="E51" vm="217">
        <v>1423.8</v>
      </c>
      <c r="F51" s="6">
        <f t="shared" si="14"/>
        <v>1428.6000000000001</v>
      </c>
      <c r="G51" s="6">
        <f t="shared" si="15"/>
        <v>1414.8000000000002</v>
      </c>
      <c r="H51" s="6">
        <f t="shared" si="16"/>
        <v>1405.8</v>
      </c>
      <c r="I51" s="6">
        <f t="shared" si="17"/>
        <v>1392</v>
      </c>
      <c r="J51" s="6">
        <f t="shared" si="18"/>
        <v>1437.6000000000004</v>
      </c>
      <c r="K51" s="6">
        <f t="shared" si="19"/>
        <v>1451.4000000000003</v>
      </c>
      <c r="L51" s="6">
        <f t="shared" si="20"/>
        <v>1460.4000000000005</v>
      </c>
      <c r="M51" s="5" t="str">
        <f t="shared" si="21"/>
        <v/>
      </c>
      <c r="N51" t="str">
        <f t="shared" si="22"/>
        <v/>
      </c>
      <c r="O51" t="str">
        <f t="shared" si="23"/>
        <v/>
      </c>
      <c r="P51" s="5" t="str">
        <f t="shared" si="24"/>
        <v/>
      </c>
      <c r="Q51" t="str">
        <f t="shared" si="25"/>
        <v/>
      </c>
      <c r="R51" t="str">
        <f t="shared" si="26"/>
        <v/>
      </c>
      <c r="S51" t="str">
        <f t="shared" si="27"/>
        <v/>
      </c>
    </row>
    <row r="52" spans="1:19" x14ac:dyDescent="0.25">
      <c r="A52" s="11" vm="222">
        <v>45068</v>
      </c>
      <c r="B52" vm="84">
        <v>1425</v>
      </c>
      <c r="C52" vm="158">
        <v>1437</v>
      </c>
      <c r="D52" vm="223">
        <v>1419.8</v>
      </c>
      <c r="E52" vm="224">
        <v>1425.8</v>
      </c>
      <c r="F52" s="6">
        <f t="shared" si="14"/>
        <v>1421.4560000000001</v>
      </c>
      <c r="G52" s="6">
        <f t="shared" si="15"/>
        <v>1412.7440000000004</v>
      </c>
      <c r="H52" s="6">
        <f t="shared" si="16"/>
        <v>1401.6880000000003</v>
      </c>
      <c r="I52" s="6">
        <f t="shared" si="17"/>
        <v>1392.9760000000006</v>
      </c>
      <c r="J52" s="6">
        <f t="shared" si="18"/>
        <v>1432.5120000000002</v>
      </c>
      <c r="K52" s="6">
        <f t="shared" si="19"/>
        <v>1441.2239999999999</v>
      </c>
      <c r="L52" s="6">
        <f t="shared" si="20"/>
        <v>1452.28</v>
      </c>
      <c r="M52" s="5" t="str">
        <f t="shared" si="21"/>
        <v/>
      </c>
      <c r="N52" t="str">
        <f t="shared" si="22"/>
        <v/>
      </c>
      <c r="O52" t="str">
        <f t="shared" si="23"/>
        <v/>
      </c>
      <c r="P52" s="5" t="str">
        <f t="shared" si="24"/>
        <v/>
      </c>
      <c r="Q52" t="str">
        <f t="shared" si="25"/>
        <v/>
      </c>
      <c r="R52" t="str">
        <f t="shared" si="26"/>
        <v/>
      </c>
      <c r="S52" t="str">
        <f t="shared" si="27"/>
        <v/>
      </c>
    </row>
    <row r="53" spans="1:19" x14ac:dyDescent="0.25">
      <c r="A53" s="11" vm="225">
        <v>45069</v>
      </c>
      <c r="B53" vm="75">
        <v>1420</v>
      </c>
      <c r="C53" vm="226">
        <v>1436.2</v>
      </c>
      <c r="D53" vm="82">
        <v>1412.6</v>
      </c>
      <c r="E53" vm="227">
        <v>1430.2</v>
      </c>
      <c r="F53" s="6">
        <f t="shared" si="14"/>
        <v>1427.5333333333335</v>
      </c>
      <c r="G53" s="6">
        <f t="shared" si="15"/>
        <v>1418.0666666666671</v>
      </c>
      <c r="H53" s="6">
        <f t="shared" si="16"/>
        <v>1410.3333333333335</v>
      </c>
      <c r="I53" s="6">
        <f t="shared" si="17"/>
        <v>1400.866666666667</v>
      </c>
      <c r="J53" s="6">
        <f t="shared" si="18"/>
        <v>1435.2666666666671</v>
      </c>
      <c r="K53" s="6">
        <f t="shared" si="19"/>
        <v>1444.7333333333336</v>
      </c>
      <c r="L53" s="6">
        <f t="shared" si="20"/>
        <v>1452.4666666666672</v>
      </c>
      <c r="M53" s="5" t="str">
        <f t="shared" si="21"/>
        <v/>
      </c>
      <c r="N53" t="str">
        <f t="shared" si="22"/>
        <v/>
      </c>
      <c r="O53" t="str">
        <f t="shared" si="23"/>
        <v/>
      </c>
      <c r="P53" s="5" t="str">
        <f t="shared" si="24"/>
        <v/>
      </c>
      <c r="Q53" t="str">
        <f t="shared" si="25"/>
        <v/>
      </c>
      <c r="R53" t="str">
        <f t="shared" si="26"/>
        <v/>
      </c>
      <c r="S53" t="str">
        <f t="shared" si="27"/>
        <v/>
      </c>
    </row>
    <row r="54" spans="1:19" x14ac:dyDescent="0.25">
      <c r="A54" s="11" vm="228">
        <v>45070</v>
      </c>
      <c r="B54" vm="229">
        <v>1422.2</v>
      </c>
      <c r="C54" vm="217">
        <v>1423.8</v>
      </c>
      <c r="D54" vm="230">
        <v>1402.8</v>
      </c>
      <c r="E54" vm="16">
        <v>1408.8</v>
      </c>
      <c r="F54" s="6">
        <f t="shared" si="14"/>
        <v>1426.3333333333333</v>
      </c>
      <c r="G54" s="6">
        <f t="shared" si="15"/>
        <v>1416.4666666666665</v>
      </c>
      <c r="H54" s="6">
        <f t="shared" si="16"/>
        <v>1402.7333333333331</v>
      </c>
      <c r="I54" s="6">
        <f t="shared" si="17"/>
        <v>1392.8666666666663</v>
      </c>
      <c r="J54" s="6">
        <f t="shared" si="18"/>
        <v>1440.0666666666666</v>
      </c>
      <c r="K54" s="6">
        <f t="shared" si="19"/>
        <v>1449.9333333333334</v>
      </c>
      <c r="L54" s="6">
        <f t="shared" si="20"/>
        <v>1463.6666666666667</v>
      </c>
      <c r="M54" s="5" t="str">
        <f t="shared" si="21"/>
        <v>Possibly down</v>
      </c>
      <c r="N54" t="str">
        <f t="shared" si="22"/>
        <v>Possibly down</v>
      </c>
      <c r="O54" t="str">
        <f t="shared" si="23"/>
        <v/>
      </c>
      <c r="P54" s="5" t="str">
        <f t="shared" si="24"/>
        <v/>
      </c>
      <c r="Q54" t="str">
        <f t="shared" si="25"/>
        <v/>
      </c>
      <c r="R54" t="str">
        <f t="shared" si="26"/>
        <v/>
      </c>
      <c r="S54" t="str">
        <f t="shared" si="27"/>
        <v/>
      </c>
    </row>
    <row r="55" spans="1:19" x14ac:dyDescent="0.25">
      <c r="A55" s="11" vm="231">
        <v>45071</v>
      </c>
      <c r="B55" vm="232">
        <v>1407</v>
      </c>
      <c r="C55" vm="233">
        <v>1412.8</v>
      </c>
      <c r="D55" vm="234">
        <v>1382.6</v>
      </c>
      <c r="E55" vm="235">
        <v>1384.6</v>
      </c>
      <c r="F55" s="6">
        <f t="shared" si="14"/>
        <v>1411.8</v>
      </c>
      <c r="G55" s="6">
        <f t="shared" si="15"/>
        <v>1399.8</v>
      </c>
      <c r="H55" s="6">
        <f t="shared" si="16"/>
        <v>1390.8</v>
      </c>
      <c r="I55" s="6">
        <f t="shared" si="17"/>
        <v>1378.8</v>
      </c>
      <c r="J55" s="6">
        <f t="shared" si="18"/>
        <v>1420.8</v>
      </c>
      <c r="K55" s="6">
        <f t="shared" si="19"/>
        <v>1432.8</v>
      </c>
      <c r="L55" s="6">
        <f t="shared" si="20"/>
        <v>1441.8</v>
      </c>
      <c r="M55" s="5" t="str">
        <f t="shared" si="21"/>
        <v>Likely down</v>
      </c>
      <c r="N55" t="str">
        <f t="shared" si="22"/>
        <v>Possibly down</v>
      </c>
      <c r="O55" t="str">
        <f t="shared" si="23"/>
        <v>Likely down</v>
      </c>
      <c r="P55" s="5" t="str">
        <f t="shared" si="24"/>
        <v/>
      </c>
      <c r="Q55" t="str">
        <f t="shared" si="25"/>
        <v/>
      </c>
      <c r="R55" t="str">
        <f t="shared" si="26"/>
        <v/>
      </c>
      <c r="S55" t="str">
        <f t="shared" si="27"/>
        <v/>
      </c>
    </row>
    <row r="56" spans="1:19" x14ac:dyDescent="0.25">
      <c r="A56" s="11" vm="236">
        <v>45072</v>
      </c>
      <c r="B56" vm="237">
        <v>1384</v>
      </c>
      <c r="C56" vm="41">
        <v>1400.8</v>
      </c>
      <c r="D56" vm="28">
        <v>1380.4</v>
      </c>
      <c r="E56" vm="43">
        <v>1392.2</v>
      </c>
      <c r="F56" s="6">
        <f t="shared" si="14"/>
        <v>1393.3333333333333</v>
      </c>
      <c r="G56" s="6">
        <f t="shared" si="15"/>
        <v>1373.8666666666666</v>
      </c>
      <c r="H56" s="6">
        <f t="shared" si="16"/>
        <v>1363.1333333333332</v>
      </c>
      <c r="I56" s="6">
        <f t="shared" si="17"/>
        <v>1343.6666666666665</v>
      </c>
      <c r="J56" s="6">
        <f t="shared" si="18"/>
        <v>1404.0666666666666</v>
      </c>
      <c r="K56" s="6">
        <f t="shared" si="19"/>
        <v>1423.5333333333333</v>
      </c>
      <c r="L56" s="6">
        <f t="shared" si="20"/>
        <v>1434.2666666666667</v>
      </c>
      <c r="M56" s="5" t="str">
        <f t="shared" si="21"/>
        <v/>
      </c>
      <c r="N56" t="str">
        <f t="shared" si="22"/>
        <v/>
      </c>
      <c r="O56" t="str">
        <f t="shared" si="23"/>
        <v/>
      </c>
      <c r="P56" s="5" t="str">
        <f t="shared" si="24"/>
        <v/>
      </c>
      <c r="Q56" t="str">
        <f t="shared" si="25"/>
        <v/>
      </c>
      <c r="R56" t="str">
        <f t="shared" si="26"/>
        <v/>
      </c>
      <c r="S56" t="str">
        <f t="shared" si="27"/>
        <v/>
      </c>
    </row>
    <row r="57" spans="1:19" x14ac:dyDescent="0.25">
      <c r="A57" s="11" vm="238">
        <v>45076</v>
      </c>
      <c r="B57" vm="239">
        <v>1399.2</v>
      </c>
      <c r="C57" vm="240">
        <v>1408.2</v>
      </c>
      <c r="D57" vm="241">
        <v>1365.8</v>
      </c>
      <c r="E57" vm="242">
        <v>1371</v>
      </c>
      <c r="F57" s="6">
        <f t="shared" si="14"/>
        <v>1391.1333333333332</v>
      </c>
      <c r="G57" s="6">
        <f t="shared" si="15"/>
        <v>1381.4666666666665</v>
      </c>
      <c r="H57" s="6">
        <f t="shared" si="16"/>
        <v>1370.7333333333333</v>
      </c>
      <c r="I57" s="6">
        <f t="shared" si="17"/>
        <v>1361.0666666666666</v>
      </c>
      <c r="J57" s="6">
        <f t="shared" si="18"/>
        <v>1401.8666666666663</v>
      </c>
      <c r="K57" s="6">
        <f t="shared" si="19"/>
        <v>1411.5333333333331</v>
      </c>
      <c r="L57" s="6">
        <f t="shared" si="20"/>
        <v>1422.2666666666662</v>
      </c>
      <c r="M57" s="5" t="str">
        <f t="shared" si="21"/>
        <v>Possibly down</v>
      </c>
      <c r="N57" t="str">
        <f t="shared" si="22"/>
        <v>Possibly down</v>
      </c>
      <c r="O57" t="str">
        <f t="shared" si="23"/>
        <v/>
      </c>
      <c r="P57" s="5" t="str">
        <f t="shared" si="24"/>
        <v/>
      </c>
      <c r="Q57" t="str">
        <f t="shared" si="25"/>
        <v/>
      </c>
      <c r="R57" t="str">
        <f t="shared" si="26"/>
        <v/>
      </c>
      <c r="S57" t="str">
        <f t="shared" si="27"/>
        <v/>
      </c>
    </row>
    <row r="58" spans="1:19" x14ac:dyDescent="0.25">
      <c r="A58" s="11" vm="243">
        <v>45077</v>
      </c>
      <c r="B58" vm="244">
        <v>1355.4</v>
      </c>
      <c r="C58" vm="245">
        <v>1363.4</v>
      </c>
      <c r="D58" vm="246">
        <v>1346.4</v>
      </c>
      <c r="E58" vm="246">
        <v>1346.4</v>
      </c>
      <c r="F58" s="6">
        <f t="shared" si="14"/>
        <v>1381.6666666666667</v>
      </c>
      <c r="G58" s="6">
        <f t="shared" si="15"/>
        <v>1355.1333333333334</v>
      </c>
      <c r="H58" s="6">
        <f t="shared" si="16"/>
        <v>1339.2666666666667</v>
      </c>
      <c r="I58" s="6">
        <f t="shared" si="17"/>
        <v>1312.7333333333333</v>
      </c>
      <c r="J58" s="6">
        <f t="shared" si="18"/>
        <v>1397.5333333333335</v>
      </c>
      <c r="K58" s="6">
        <f t="shared" si="19"/>
        <v>1424.0666666666668</v>
      </c>
      <c r="L58" s="6">
        <f t="shared" si="20"/>
        <v>1439.9333333333336</v>
      </c>
      <c r="M58" s="5" t="str">
        <f t="shared" si="21"/>
        <v>Possibly down</v>
      </c>
      <c r="N58" t="str">
        <f t="shared" si="22"/>
        <v>Possibly down</v>
      </c>
      <c r="O58" t="str">
        <f t="shared" si="23"/>
        <v/>
      </c>
      <c r="P58" s="5" t="str">
        <f t="shared" si="24"/>
        <v/>
      </c>
      <c r="Q58" t="str">
        <f t="shared" si="25"/>
        <v/>
      </c>
      <c r="R58" t="str">
        <f t="shared" si="26"/>
        <v/>
      </c>
      <c r="S58" t="str">
        <f t="shared" si="27"/>
        <v/>
      </c>
    </row>
    <row r="59" spans="1:19" x14ac:dyDescent="0.25">
      <c r="A59" s="11" vm="247">
        <v>45078</v>
      </c>
      <c r="B59" vm="248">
        <v>1355</v>
      </c>
      <c r="C59" vm="249">
        <v>1357.6</v>
      </c>
      <c r="D59" vm="250">
        <v>1332.8</v>
      </c>
      <c r="E59" vm="251">
        <v>1347.6</v>
      </c>
      <c r="F59" s="6">
        <f t="shared" si="14"/>
        <v>1352.0666666666668</v>
      </c>
      <c r="G59" s="6">
        <f t="shared" si="15"/>
        <v>1340.7333333333336</v>
      </c>
      <c r="H59" s="6">
        <f t="shared" si="16"/>
        <v>1335.0666666666668</v>
      </c>
      <c r="I59" s="6">
        <f t="shared" si="17"/>
        <v>1323.7333333333336</v>
      </c>
      <c r="J59" s="6">
        <f t="shared" si="18"/>
        <v>1357.7333333333336</v>
      </c>
      <c r="K59" s="6">
        <f t="shared" si="19"/>
        <v>1369.0666666666668</v>
      </c>
      <c r="L59" s="6">
        <f t="shared" si="20"/>
        <v>1374.7333333333336</v>
      </c>
      <c r="M59" s="5" t="str">
        <f t="shared" si="21"/>
        <v/>
      </c>
      <c r="N59" t="str">
        <f t="shared" si="22"/>
        <v/>
      </c>
      <c r="O59" t="str">
        <f t="shared" si="23"/>
        <v/>
      </c>
      <c r="P59" s="5" t="str">
        <f t="shared" si="24"/>
        <v/>
      </c>
      <c r="Q59" t="str">
        <f t="shared" si="25"/>
        <v/>
      </c>
      <c r="R59" t="str">
        <f t="shared" si="26"/>
        <v/>
      </c>
      <c r="S59" t="str">
        <f t="shared" si="27"/>
        <v/>
      </c>
    </row>
    <row r="60" spans="1:19" x14ac:dyDescent="0.25">
      <c r="A60" s="11" vm="252">
        <v>45079</v>
      </c>
      <c r="B60" vm="253">
        <v>1346</v>
      </c>
      <c r="C60" vm="254">
        <v>1369.6</v>
      </c>
      <c r="D60" vm="255">
        <v>1336.576</v>
      </c>
      <c r="E60" vm="256">
        <v>1367.6</v>
      </c>
      <c r="F60" s="6">
        <f t="shared" si="14"/>
        <v>1345.9999999999998</v>
      </c>
      <c r="G60" s="6">
        <f t="shared" si="15"/>
        <v>1334.3999999999996</v>
      </c>
      <c r="H60" s="6">
        <f t="shared" si="16"/>
        <v>1321.1999999999998</v>
      </c>
      <c r="I60" s="6">
        <f t="shared" si="17"/>
        <v>1309.5999999999997</v>
      </c>
      <c r="J60" s="6">
        <f t="shared" si="18"/>
        <v>1359.1999999999996</v>
      </c>
      <c r="K60" s="6">
        <f t="shared" si="19"/>
        <v>1370.7999999999997</v>
      </c>
      <c r="L60" s="6">
        <f t="shared" si="20"/>
        <v>1383.9999999999995</v>
      </c>
      <c r="M60" s="5" t="str">
        <f t="shared" si="21"/>
        <v>Possibly up</v>
      </c>
      <c r="N60" t="str">
        <f t="shared" si="22"/>
        <v/>
      </c>
      <c r="O60" t="str">
        <f t="shared" si="23"/>
        <v/>
      </c>
      <c r="P60" s="5" t="str">
        <f t="shared" si="24"/>
        <v/>
      </c>
      <c r="Q60" t="str">
        <f t="shared" si="25"/>
        <v>Possibly up</v>
      </c>
      <c r="R60" t="str">
        <f t="shared" si="26"/>
        <v/>
      </c>
      <c r="S60" t="str">
        <f t="shared" si="27"/>
        <v/>
      </c>
    </row>
    <row r="61" spans="1:19" x14ac:dyDescent="0.25">
      <c r="A61" s="11" vm="257">
        <v>45082</v>
      </c>
      <c r="B61" vm="258">
        <v>1375.4</v>
      </c>
      <c r="C61" vm="259">
        <v>1386</v>
      </c>
      <c r="D61" vm="260">
        <v>1373.0072</v>
      </c>
      <c r="E61" vm="261">
        <v>1382</v>
      </c>
      <c r="F61" s="6">
        <f t="shared" si="14"/>
        <v>1357.9253333333334</v>
      </c>
      <c r="G61" s="6">
        <f t="shared" si="15"/>
        <v>1346.2506666666668</v>
      </c>
      <c r="H61" s="6">
        <f t="shared" si="16"/>
        <v>1324.9013333333335</v>
      </c>
      <c r="I61" s="6">
        <f t="shared" si="17"/>
        <v>1313.2266666666669</v>
      </c>
      <c r="J61" s="6">
        <f t="shared" si="18"/>
        <v>1379.2746666666667</v>
      </c>
      <c r="K61" s="6">
        <f t="shared" si="19"/>
        <v>1390.9493333333332</v>
      </c>
      <c r="L61" s="6">
        <f t="shared" si="20"/>
        <v>1412.2986666666666</v>
      </c>
      <c r="M61" s="5" t="str">
        <f t="shared" si="21"/>
        <v>Possibly up</v>
      </c>
      <c r="N61" t="str">
        <f t="shared" si="22"/>
        <v/>
      </c>
      <c r="O61" t="str">
        <f t="shared" si="23"/>
        <v/>
      </c>
      <c r="P61" s="5" t="str">
        <f t="shared" si="24"/>
        <v/>
      </c>
      <c r="Q61" t="str">
        <f t="shared" si="25"/>
        <v>Possibly up</v>
      </c>
      <c r="R61" t="str">
        <f t="shared" si="26"/>
        <v/>
      </c>
      <c r="S61" t="str">
        <f t="shared" si="27"/>
        <v/>
      </c>
    </row>
    <row r="62" spans="1:19" x14ac:dyDescent="0.25">
      <c r="A62" s="11" vm="262">
        <v>45083</v>
      </c>
      <c r="B62" vm="28">
        <v>1380.4</v>
      </c>
      <c r="C62" vm="263">
        <v>1399</v>
      </c>
      <c r="D62" vm="264">
        <v>1377.4416000000001</v>
      </c>
      <c r="E62" vm="265">
        <v>1391.4</v>
      </c>
      <c r="F62" s="6">
        <f t="shared" si="14"/>
        <v>1380.3357333333333</v>
      </c>
      <c r="G62" s="6">
        <f t="shared" si="15"/>
        <v>1374.6714666666667</v>
      </c>
      <c r="H62" s="6">
        <f t="shared" si="16"/>
        <v>1367.3429333333333</v>
      </c>
      <c r="I62" s="6">
        <f t="shared" si="17"/>
        <v>1361.6786666666667</v>
      </c>
      <c r="J62" s="6">
        <f t="shared" si="18"/>
        <v>1387.6642666666667</v>
      </c>
      <c r="K62" s="6">
        <f t="shared" si="19"/>
        <v>1393.3285333333333</v>
      </c>
      <c r="L62" s="6">
        <f t="shared" si="20"/>
        <v>1400.6570666666667</v>
      </c>
      <c r="M62" s="5" t="str">
        <f t="shared" si="21"/>
        <v>Possibly up</v>
      </c>
      <c r="N62" t="str">
        <f t="shared" si="22"/>
        <v/>
      </c>
      <c r="O62" t="str">
        <f t="shared" si="23"/>
        <v/>
      </c>
      <c r="P62" s="5" t="str">
        <f t="shared" si="24"/>
        <v/>
      </c>
      <c r="Q62" t="str">
        <f t="shared" si="25"/>
        <v>Possibly up</v>
      </c>
      <c r="R62" t="str">
        <f t="shared" si="26"/>
        <v/>
      </c>
      <c r="S62" t="str">
        <f t="shared" si="27"/>
        <v/>
      </c>
    </row>
    <row r="63" spans="1:19" x14ac:dyDescent="0.25">
      <c r="A63" s="11" vm="266">
        <v>45084</v>
      </c>
      <c r="B63" vm="267">
        <v>1386.4</v>
      </c>
      <c r="C63" vm="268">
        <v>1399.9971</v>
      </c>
      <c r="D63" vm="269">
        <v>1372</v>
      </c>
      <c r="E63" vm="270">
        <v>1376.2</v>
      </c>
      <c r="F63" s="6">
        <f t="shared" si="14"/>
        <v>1389.2805333333333</v>
      </c>
      <c r="G63" s="6">
        <f t="shared" si="15"/>
        <v>1379.5610666666666</v>
      </c>
      <c r="H63" s="6">
        <f t="shared" si="16"/>
        <v>1367.7221333333334</v>
      </c>
      <c r="I63" s="6">
        <f t="shared" si="17"/>
        <v>1358.0026666666668</v>
      </c>
      <c r="J63" s="6">
        <f t="shared" si="18"/>
        <v>1401.1194666666665</v>
      </c>
      <c r="K63" s="6">
        <f t="shared" si="19"/>
        <v>1410.8389333333332</v>
      </c>
      <c r="L63" s="6">
        <f t="shared" si="20"/>
        <v>1422.6778666666664</v>
      </c>
      <c r="M63" s="5" t="str">
        <f t="shared" si="21"/>
        <v>Possibly down</v>
      </c>
      <c r="N63" t="str">
        <f t="shared" si="22"/>
        <v>Possibly down</v>
      </c>
      <c r="O63" t="str">
        <f t="shared" si="23"/>
        <v/>
      </c>
      <c r="P63" s="5" t="str">
        <f t="shared" si="24"/>
        <v/>
      </c>
      <c r="Q63" t="str">
        <f t="shared" si="25"/>
        <v/>
      </c>
      <c r="R63" t="str">
        <f t="shared" si="26"/>
        <v/>
      </c>
      <c r="S63" t="str">
        <f t="shared" si="27"/>
        <v/>
      </c>
    </row>
    <row r="64" spans="1:19" x14ac:dyDescent="0.25">
      <c r="A64" s="11" vm="271">
        <v>45085</v>
      </c>
      <c r="B64" vm="272">
        <v>1375</v>
      </c>
      <c r="C64" vm="273">
        <v>1383.8</v>
      </c>
      <c r="D64" vm="274">
        <v>1369.4</v>
      </c>
      <c r="E64" vm="22">
        <v>1375.2</v>
      </c>
      <c r="F64" s="6">
        <f t="shared" si="14"/>
        <v>1382.7323666666668</v>
      </c>
      <c r="G64" s="6">
        <f t="shared" si="15"/>
        <v>1365.4676333333337</v>
      </c>
      <c r="H64" s="6">
        <f t="shared" si="16"/>
        <v>1354.7352666666668</v>
      </c>
      <c r="I64" s="6">
        <f t="shared" si="17"/>
        <v>1337.4705333333336</v>
      </c>
      <c r="J64" s="6">
        <f t="shared" si="18"/>
        <v>1393.4647333333337</v>
      </c>
      <c r="K64" s="6">
        <f t="shared" si="19"/>
        <v>1410.7294666666669</v>
      </c>
      <c r="L64" s="6">
        <f t="shared" si="20"/>
        <v>1421.4618333333337</v>
      </c>
      <c r="M64" s="5" t="str">
        <f t="shared" si="21"/>
        <v/>
      </c>
      <c r="N64" t="str">
        <f t="shared" si="22"/>
        <v/>
      </c>
      <c r="O64" t="str">
        <f t="shared" si="23"/>
        <v/>
      </c>
      <c r="P64" s="5" t="str">
        <f t="shared" si="24"/>
        <v/>
      </c>
      <c r="Q64" t="str">
        <f t="shared" si="25"/>
        <v/>
      </c>
      <c r="R64" t="str">
        <f t="shared" si="26"/>
        <v/>
      </c>
      <c r="S64" t="str">
        <f t="shared" si="27"/>
        <v/>
      </c>
    </row>
    <row r="65" spans="1:19" x14ac:dyDescent="0.25">
      <c r="A65" s="11" vm="275">
        <v>45086</v>
      </c>
      <c r="B65" vm="259">
        <v>1386</v>
      </c>
      <c r="C65" vm="259">
        <v>1386</v>
      </c>
      <c r="D65" vm="276">
        <v>1368.6</v>
      </c>
      <c r="E65" vm="277">
        <v>1378</v>
      </c>
      <c r="F65" s="6">
        <f t="shared" si="14"/>
        <v>1376.1333333333332</v>
      </c>
      <c r="G65" s="6">
        <f t="shared" si="15"/>
        <v>1368.4666666666665</v>
      </c>
      <c r="H65" s="6">
        <f t="shared" si="16"/>
        <v>1361.7333333333333</v>
      </c>
      <c r="I65" s="6">
        <f t="shared" si="17"/>
        <v>1354.0666666666666</v>
      </c>
      <c r="J65" s="6">
        <f t="shared" si="18"/>
        <v>1382.8666666666663</v>
      </c>
      <c r="K65" s="6">
        <f t="shared" si="19"/>
        <v>1390.5333333333331</v>
      </c>
      <c r="L65" s="6">
        <f t="shared" si="20"/>
        <v>1397.2666666666662</v>
      </c>
      <c r="M65" s="5" t="str">
        <f t="shared" si="21"/>
        <v/>
      </c>
      <c r="N65" t="str">
        <f t="shared" si="22"/>
        <v/>
      </c>
      <c r="O65" t="str">
        <f t="shared" si="23"/>
        <v/>
      </c>
      <c r="P65" s="5" t="str">
        <f t="shared" si="24"/>
        <v/>
      </c>
      <c r="Q65" t="str">
        <f t="shared" si="25"/>
        <v/>
      </c>
      <c r="R65" t="str">
        <f t="shared" si="26"/>
        <v/>
      </c>
      <c r="S65" t="str">
        <f t="shared" si="27"/>
        <v/>
      </c>
    </row>
    <row r="66" spans="1:19" x14ac:dyDescent="0.25">
      <c r="A66" s="16" vm="278">
        <v>45089</v>
      </c>
      <c r="B66" vm="26">
        <v>1391.6</v>
      </c>
      <c r="C66" vm="279">
        <v>1392.36</v>
      </c>
      <c r="D66" vm="280">
        <v>1369.884</v>
      </c>
      <c r="E66" vm="281">
        <v>1373.8</v>
      </c>
      <c r="F66" s="6">
        <f t="shared" si="14"/>
        <v>1377.5333333333335</v>
      </c>
      <c r="G66" s="6">
        <f t="shared" si="15"/>
        <v>1369.0666666666671</v>
      </c>
      <c r="H66" s="6">
        <f t="shared" si="16"/>
        <v>1360.1333333333334</v>
      </c>
      <c r="I66" s="6">
        <f t="shared" si="17"/>
        <v>1351.666666666667</v>
      </c>
      <c r="J66" s="6">
        <f t="shared" si="18"/>
        <v>1386.4666666666672</v>
      </c>
      <c r="K66" s="6">
        <f t="shared" si="19"/>
        <v>1394.9333333333336</v>
      </c>
      <c r="L66" s="6">
        <f t="shared" si="20"/>
        <v>1403.8666666666672</v>
      </c>
      <c r="M66" s="5" t="str">
        <f t="shared" si="21"/>
        <v/>
      </c>
      <c r="N66" t="str">
        <f t="shared" si="22"/>
        <v/>
      </c>
      <c r="O66" t="str">
        <f t="shared" si="23"/>
        <v/>
      </c>
      <c r="P66" s="5" t="str">
        <f t="shared" si="24"/>
        <v/>
      </c>
      <c r="Q66" t="str">
        <f t="shared" si="25"/>
        <v/>
      </c>
      <c r="R66" t="str">
        <f t="shared" si="26"/>
        <v/>
      </c>
      <c r="S66" t="str">
        <f t="shared" si="27"/>
        <v/>
      </c>
    </row>
    <row r="67" spans="1:19" x14ac:dyDescent="0.25">
      <c r="A67" s="16" vm="282">
        <v>45090</v>
      </c>
      <c r="B67" vm="283">
        <v>1372.6</v>
      </c>
      <c r="C67" vm="284">
        <v>1374.4</v>
      </c>
      <c r="D67" vm="285">
        <v>1361.2</v>
      </c>
      <c r="E67" vm="286">
        <v>1366.6</v>
      </c>
      <c r="F67" s="6">
        <f t="shared" ref="F67:F98" si="28">AVERAGE(C66:E66)</f>
        <v>1378.6813333333332</v>
      </c>
      <c r="G67" s="6">
        <f t="shared" ref="G67:G98" si="29">2*F67-C66</f>
        <v>1365.0026666666665</v>
      </c>
      <c r="H67" s="6">
        <f t="shared" ref="H67:H98" si="30">F67-(C66-D66)</f>
        <v>1356.2053333333333</v>
      </c>
      <c r="I67" s="6">
        <f t="shared" ref="I67:I98" si="31">D66-2*(C66-F67)</f>
        <v>1342.5266666666666</v>
      </c>
      <c r="J67" s="6">
        <f t="shared" ref="J67:J98" si="32">2*F67-D66</f>
        <v>1387.4786666666664</v>
      </c>
      <c r="K67" s="6">
        <f t="shared" ref="K67:K98" si="33">F67+(C66-D66)</f>
        <v>1401.1573333333331</v>
      </c>
      <c r="L67" s="6">
        <f t="shared" ref="L67:L98" si="34">C66+2*(F67-D66)</f>
        <v>1409.9546666666663</v>
      </c>
      <c r="M67" s="5" t="str">
        <f t="shared" ref="M67:M98" si="35">IF(E67&lt;I67,"Definitely down",IF(AND(E67&lt;G67,E67&lt;H67),"Likely down",IF(E67&lt;G67,"Possibly down",IF(E67&gt;L67,"Definitely up",IF(AND(E67&gt;J67,E67&gt;K67),"Likely up",IF(E67&gt;J67,"Possibly up",""))))))</f>
        <v/>
      </c>
      <c r="N67" t="str">
        <f t="shared" ref="N67:N98" si="36">IF(E67&lt;G67,"Possibly down","")</f>
        <v/>
      </c>
      <c r="O67" t="str">
        <f t="shared" ref="O67:O98" si="37">IF(AND(E67&lt;G67,E67&lt;H67),"Likely down","")</f>
        <v/>
      </c>
      <c r="P67" s="5" t="str">
        <f t="shared" ref="P67:P98" si="38">IF(E67&lt;I67,"Definitely down","")</f>
        <v/>
      </c>
      <c r="Q67" t="str">
        <f t="shared" ref="Q67:Q98" si="39">IF(E67&gt;J67,"Possibly up","")</f>
        <v/>
      </c>
      <c r="R67" t="str">
        <f t="shared" ref="R67:R98" si="40">IF(AND(E67&gt;J67,E67&gt;K67),"Likely up","")</f>
        <v/>
      </c>
      <c r="S67" t="str">
        <f t="shared" ref="S67:S98" si="41">IF(E67&gt;L67,"Definitely up","")</f>
        <v/>
      </c>
    </row>
    <row r="68" spans="1:19" x14ac:dyDescent="0.25">
      <c r="A68" s="16" vm="287">
        <v>45091</v>
      </c>
      <c r="B68" vm="241">
        <v>1365.8</v>
      </c>
      <c r="C68" vm="270">
        <v>1376.2</v>
      </c>
      <c r="D68" vm="288">
        <v>1359.2</v>
      </c>
      <c r="E68" vm="245">
        <v>1363.4</v>
      </c>
      <c r="F68" s="6">
        <f t="shared" si="28"/>
        <v>1367.4000000000003</v>
      </c>
      <c r="G68" s="6">
        <f t="shared" si="29"/>
        <v>1360.4000000000005</v>
      </c>
      <c r="H68" s="6">
        <f t="shared" si="30"/>
        <v>1354.2000000000003</v>
      </c>
      <c r="I68" s="6">
        <f t="shared" si="31"/>
        <v>1347.2000000000005</v>
      </c>
      <c r="J68" s="6">
        <f t="shared" si="32"/>
        <v>1373.6000000000006</v>
      </c>
      <c r="K68" s="6">
        <f t="shared" si="33"/>
        <v>1380.6000000000004</v>
      </c>
      <c r="L68" s="6">
        <f t="shared" si="34"/>
        <v>1386.8000000000006</v>
      </c>
      <c r="M68" s="5" t="str">
        <f t="shared" si="35"/>
        <v/>
      </c>
      <c r="N68" t="str">
        <f t="shared" si="36"/>
        <v/>
      </c>
      <c r="O68" t="str">
        <f t="shared" si="37"/>
        <v/>
      </c>
      <c r="P68" s="5" t="str">
        <f t="shared" si="38"/>
        <v/>
      </c>
      <c r="Q68" t="str">
        <f t="shared" si="39"/>
        <v/>
      </c>
      <c r="R68" t="str">
        <f t="shared" si="40"/>
        <v/>
      </c>
      <c r="S68" t="str">
        <f t="shared" si="41"/>
        <v/>
      </c>
    </row>
    <row r="69" spans="1:19" x14ac:dyDescent="0.25">
      <c r="A69" s="16" vm="289">
        <v>45092</v>
      </c>
      <c r="B69" vm="290">
        <v>1361.6</v>
      </c>
      <c r="C69" vm="291">
        <v>1385.5980999999999</v>
      </c>
      <c r="D69" vm="292">
        <v>1360.396</v>
      </c>
      <c r="E69" vm="293">
        <v>1374.8</v>
      </c>
      <c r="F69" s="6">
        <f t="shared" si="28"/>
        <v>1366.2666666666667</v>
      </c>
      <c r="G69" s="6">
        <f t="shared" si="29"/>
        <v>1356.3333333333333</v>
      </c>
      <c r="H69" s="6">
        <f t="shared" si="30"/>
        <v>1349.2666666666667</v>
      </c>
      <c r="I69" s="6">
        <f t="shared" si="31"/>
        <v>1339.3333333333333</v>
      </c>
      <c r="J69" s="6">
        <f t="shared" si="32"/>
        <v>1373.3333333333333</v>
      </c>
      <c r="K69" s="6">
        <f t="shared" si="33"/>
        <v>1383.2666666666667</v>
      </c>
      <c r="L69" s="6">
        <f t="shared" si="34"/>
        <v>1390.3333333333333</v>
      </c>
      <c r="M69" s="5" t="str">
        <f t="shared" si="35"/>
        <v>Possibly up</v>
      </c>
      <c r="N69" t="str">
        <f t="shared" si="36"/>
        <v/>
      </c>
      <c r="O69" t="str">
        <f t="shared" si="37"/>
        <v/>
      </c>
      <c r="P69" s="5" t="str">
        <f t="shared" si="38"/>
        <v/>
      </c>
      <c r="Q69" t="str">
        <f t="shared" si="39"/>
        <v>Possibly up</v>
      </c>
      <c r="R69" t="str">
        <f t="shared" si="40"/>
        <v/>
      </c>
      <c r="S69" t="str">
        <f t="shared" si="41"/>
        <v/>
      </c>
    </row>
    <row r="70" spans="1:19" x14ac:dyDescent="0.25">
      <c r="A70" s="16" vm="294">
        <v>45093</v>
      </c>
      <c r="B70" vm="270">
        <v>1376.2</v>
      </c>
      <c r="C70" vm="295">
        <v>1390.84</v>
      </c>
      <c r="D70" vm="296">
        <v>1356.2</v>
      </c>
      <c r="E70" vm="297">
        <v>1364.6</v>
      </c>
      <c r="F70" s="6">
        <f t="shared" si="28"/>
        <v>1373.5980333333334</v>
      </c>
      <c r="G70" s="6">
        <f t="shared" si="29"/>
        <v>1361.5979666666669</v>
      </c>
      <c r="H70" s="6">
        <f t="shared" si="30"/>
        <v>1348.3959333333335</v>
      </c>
      <c r="I70" s="6">
        <f t="shared" si="31"/>
        <v>1336.395866666667</v>
      </c>
      <c r="J70" s="6">
        <f t="shared" si="32"/>
        <v>1386.8000666666669</v>
      </c>
      <c r="K70" s="6">
        <f t="shared" si="33"/>
        <v>1398.8001333333334</v>
      </c>
      <c r="L70" s="6">
        <f t="shared" si="34"/>
        <v>1412.0021666666669</v>
      </c>
      <c r="M70" s="5" t="str">
        <f t="shared" si="35"/>
        <v/>
      </c>
      <c r="N70" t="str">
        <f t="shared" si="36"/>
        <v/>
      </c>
      <c r="O70" t="str">
        <f t="shared" si="37"/>
        <v/>
      </c>
      <c r="P70" s="5" t="str">
        <f t="shared" si="38"/>
        <v/>
      </c>
      <c r="Q70" t="str">
        <f t="shared" si="39"/>
        <v/>
      </c>
      <c r="R70" t="str">
        <f t="shared" si="40"/>
        <v/>
      </c>
      <c r="S70" t="str">
        <f t="shared" si="41"/>
        <v/>
      </c>
    </row>
    <row r="71" spans="1:19" x14ac:dyDescent="0.25">
      <c r="A71" s="16" vm="298">
        <v>45096</v>
      </c>
      <c r="B71" vm="299">
        <v>1370.4</v>
      </c>
      <c r="C71" vm="28">
        <v>1380.4</v>
      </c>
      <c r="D71" vm="300">
        <v>1348.6</v>
      </c>
      <c r="E71" vm="301">
        <v>1351.8</v>
      </c>
      <c r="F71" s="6">
        <f t="shared" si="28"/>
        <v>1370.5466666666664</v>
      </c>
      <c r="G71" s="6">
        <f t="shared" si="29"/>
        <v>1350.2533333333329</v>
      </c>
      <c r="H71" s="6">
        <f t="shared" si="30"/>
        <v>1335.9066666666665</v>
      </c>
      <c r="I71" s="6">
        <f t="shared" si="31"/>
        <v>1315.613333333333</v>
      </c>
      <c r="J71" s="6">
        <f t="shared" si="32"/>
        <v>1384.8933333333327</v>
      </c>
      <c r="K71" s="6">
        <f t="shared" si="33"/>
        <v>1405.1866666666663</v>
      </c>
      <c r="L71" s="6">
        <f t="shared" si="34"/>
        <v>1419.5333333333326</v>
      </c>
      <c r="M71" s="5" t="str">
        <f t="shared" si="35"/>
        <v/>
      </c>
      <c r="N71" t="str">
        <f t="shared" si="36"/>
        <v/>
      </c>
      <c r="O71" t="str">
        <f t="shared" si="37"/>
        <v/>
      </c>
      <c r="P71" s="5" t="str">
        <f t="shared" si="38"/>
        <v/>
      </c>
      <c r="Q71" t="str">
        <f t="shared" si="39"/>
        <v/>
      </c>
      <c r="R71" t="str">
        <f t="shared" si="40"/>
        <v/>
      </c>
      <c r="S71" t="str">
        <f t="shared" si="41"/>
        <v/>
      </c>
    </row>
    <row r="72" spans="1:19" x14ac:dyDescent="0.25">
      <c r="A72" s="11" vm="302">
        <v>45097</v>
      </c>
      <c r="B72" vm="253">
        <v>1346</v>
      </c>
      <c r="C72" vm="242">
        <v>1371</v>
      </c>
      <c r="D72" vm="253">
        <v>1346</v>
      </c>
      <c r="E72" vm="290">
        <v>1361.6</v>
      </c>
      <c r="F72" s="6">
        <f t="shared" si="28"/>
        <v>1360.2666666666667</v>
      </c>
      <c r="G72" s="6">
        <f t="shared" si="29"/>
        <v>1340.1333333333332</v>
      </c>
      <c r="H72" s="6">
        <f t="shared" si="30"/>
        <v>1328.4666666666665</v>
      </c>
      <c r="I72" s="6">
        <f t="shared" si="31"/>
        <v>1308.333333333333</v>
      </c>
      <c r="J72" s="6">
        <f t="shared" si="32"/>
        <v>1371.9333333333334</v>
      </c>
      <c r="K72" s="6">
        <f t="shared" si="33"/>
        <v>1392.0666666666668</v>
      </c>
      <c r="L72" s="6">
        <f t="shared" si="34"/>
        <v>1403.7333333333336</v>
      </c>
      <c r="M72" s="5" t="str">
        <f t="shared" si="35"/>
        <v/>
      </c>
      <c r="N72" t="str">
        <f t="shared" si="36"/>
        <v/>
      </c>
      <c r="O72" t="str">
        <f t="shared" si="37"/>
        <v/>
      </c>
      <c r="P72" s="5" t="str">
        <f t="shared" si="38"/>
        <v/>
      </c>
      <c r="Q72" t="str">
        <f t="shared" si="39"/>
        <v/>
      </c>
      <c r="R72" t="str">
        <f t="shared" si="40"/>
        <v/>
      </c>
      <c r="S72" t="str">
        <f t="shared" si="41"/>
        <v/>
      </c>
    </row>
    <row r="73" spans="1:19" x14ac:dyDescent="0.25">
      <c r="A73" s="11" vm="303">
        <v>45098</v>
      </c>
      <c r="B73" vm="304">
        <v>1348.8</v>
      </c>
      <c r="C73" vm="305">
        <v>1376.8</v>
      </c>
      <c r="D73" vm="306">
        <v>1345.4</v>
      </c>
      <c r="E73" vm="307">
        <v>1371.8</v>
      </c>
      <c r="F73" s="6">
        <f t="shared" si="28"/>
        <v>1359.5333333333333</v>
      </c>
      <c r="G73" s="6">
        <f t="shared" si="29"/>
        <v>1348.0666666666666</v>
      </c>
      <c r="H73" s="6">
        <f t="shared" si="30"/>
        <v>1334.5333333333333</v>
      </c>
      <c r="I73" s="6">
        <f t="shared" si="31"/>
        <v>1323.0666666666666</v>
      </c>
      <c r="J73" s="6">
        <f t="shared" si="32"/>
        <v>1373.0666666666666</v>
      </c>
      <c r="K73" s="6">
        <f t="shared" si="33"/>
        <v>1384.5333333333333</v>
      </c>
      <c r="L73" s="6">
        <f t="shared" si="34"/>
        <v>1398.0666666666666</v>
      </c>
      <c r="M73" s="5" t="str">
        <f t="shared" si="35"/>
        <v/>
      </c>
      <c r="N73" t="str">
        <f t="shared" si="36"/>
        <v/>
      </c>
      <c r="O73" t="str">
        <f t="shared" si="37"/>
        <v/>
      </c>
      <c r="P73" s="5" t="str">
        <f t="shared" si="38"/>
        <v/>
      </c>
      <c r="Q73" t="str">
        <f t="shared" si="39"/>
        <v/>
      </c>
      <c r="R73" t="str">
        <f t="shared" si="40"/>
        <v/>
      </c>
      <c r="S73" t="str">
        <f t="shared" si="41"/>
        <v/>
      </c>
    </row>
    <row r="74" spans="1:19" x14ac:dyDescent="0.25">
      <c r="A74" s="11" vm="308">
        <v>45099</v>
      </c>
      <c r="B74" vm="309">
        <v>1362.4</v>
      </c>
      <c r="C74" vm="309">
        <v>1362.4</v>
      </c>
      <c r="D74" vm="310">
        <v>1337</v>
      </c>
      <c r="E74" vm="311">
        <v>1359</v>
      </c>
      <c r="F74" s="6">
        <f t="shared" si="28"/>
        <v>1364.6666666666667</v>
      </c>
      <c r="G74" s="6">
        <f t="shared" si="29"/>
        <v>1352.5333333333335</v>
      </c>
      <c r="H74" s="6">
        <f t="shared" si="30"/>
        <v>1333.2666666666669</v>
      </c>
      <c r="I74" s="6">
        <f t="shared" si="31"/>
        <v>1321.1333333333337</v>
      </c>
      <c r="J74" s="6">
        <f t="shared" si="32"/>
        <v>1383.9333333333334</v>
      </c>
      <c r="K74" s="6">
        <f t="shared" si="33"/>
        <v>1396.0666666666666</v>
      </c>
      <c r="L74" s="6">
        <f t="shared" si="34"/>
        <v>1415.3333333333333</v>
      </c>
      <c r="M74" s="5" t="str">
        <f t="shared" si="35"/>
        <v/>
      </c>
      <c r="N74" t="str">
        <f t="shared" si="36"/>
        <v/>
      </c>
      <c r="O74" t="str">
        <f t="shared" si="37"/>
        <v/>
      </c>
      <c r="P74" s="5" t="str">
        <f t="shared" si="38"/>
        <v/>
      </c>
      <c r="Q74" t="str">
        <f t="shared" si="39"/>
        <v/>
      </c>
      <c r="R74" t="str">
        <f t="shared" si="40"/>
        <v/>
      </c>
      <c r="S74" t="str">
        <f t="shared" si="41"/>
        <v/>
      </c>
    </row>
    <row r="75" spans="1:19" x14ac:dyDescent="0.25">
      <c r="A75" s="10" vm="312">
        <v>45100</v>
      </c>
      <c r="B75" s="9" vm="313">
        <v>1390</v>
      </c>
      <c r="C75" s="9" vm="314">
        <v>1444</v>
      </c>
      <c r="D75" s="9" vm="315">
        <v>1382.2636</v>
      </c>
      <c r="E75" s="9" vm="316">
        <v>1425.2</v>
      </c>
      <c r="F75" s="8">
        <f t="shared" si="28"/>
        <v>1352.8</v>
      </c>
      <c r="G75" s="8">
        <f t="shared" si="29"/>
        <v>1343.1999999999998</v>
      </c>
      <c r="H75" s="8">
        <f t="shared" si="30"/>
        <v>1327.3999999999999</v>
      </c>
      <c r="I75" s="8">
        <f t="shared" si="31"/>
        <v>1317.7999999999997</v>
      </c>
      <c r="J75" s="8">
        <f t="shared" si="32"/>
        <v>1368.6</v>
      </c>
      <c r="K75" s="8">
        <f t="shared" si="33"/>
        <v>1378.2</v>
      </c>
      <c r="L75" s="8">
        <f t="shared" si="34"/>
        <v>1394</v>
      </c>
      <c r="M75" s="7" t="str">
        <f t="shared" si="35"/>
        <v>Definitely up</v>
      </c>
      <c r="N75" t="str">
        <f t="shared" si="36"/>
        <v/>
      </c>
      <c r="O75" t="str">
        <f t="shared" si="37"/>
        <v/>
      </c>
      <c r="P75" s="5" t="str">
        <f t="shared" si="38"/>
        <v/>
      </c>
      <c r="Q75" t="str">
        <f t="shared" si="39"/>
        <v>Possibly up</v>
      </c>
      <c r="R75" t="str">
        <f t="shared" si="40"/>
        <v>Likely up</v>
      </c>
      <c r="S75" t="str">
        <f t="shared" si="41"/>
        <v>Definitely up</v>
      </c>
    </row>
    <row r="76" spans="1:19" x14ac:dyDescent="0.25">
      <c r="A76" s="11" vm="317">
        <v>45103</v>
      </c>
      <c r="B76" vm="318">
        <v>1432.2</v>
      </c>
      <c r="C76" vm="158">
        <v>1437</v>
      </c>
      <c r="D76" vm="319">
        <v>1414.6</v>
      </c>
      <c r="E76" vm="223">
        <v>1419.8</v>
      </c>
      <c r="F76" s="6">
        <f t="shared" si="28"/>
        <v>1417.1545333333333</v>
      </c>
      <c r="G76" s="6">
        <f t="shared" si="29"/>
        <v>1390.3090666666667</v>
      </c>
      <c r="H76" s="6">
        <f t="shared" si="30"/>
        <v>1355.4181333333333</v>
      </c>
      <c r="I76" s="6">
        <f t="shared" si="31"/>
        <v>1328.5726666666667</v>
      </c>
      <c r="J76" s="6">
        <f t="shared" si="32"/>
        <v>1452.0454666666667</v>
      </c>
      <c r="K76" s="6">
        <f t="shared" si="33"/>
        <v>1478.8909333333334</v>
      </c>
      <c r="L76" s="6">
        <f t="shared" si="34"/>
        <v>1513.7818666666667</v>
      </c>
      <c r="M76" s="5" t="str">
        <f t="shared" si="35"/>
        <v/>
      </c>
      <c r="N76" t="str">
        <f t="shared" si="36"/>
        <v/>
      </c>
      <c r="O76" t="str">
        <f t="shared" si="37"/>
        <v/>
      </c>
      <c r="P76" s="5" t="str">
        <f t="shared" si="38"/>
        <v/>
      </c>
      <c r="Q76" t="str">
        <f t="shared" si="39"/>
        <v/>
      </c>
      <c r="R76" t="str">
        <f t="shared" si="40"/>
        <v/>
      </c>
      <c r="S76" t="str">
        <f t="shared" si="41"/>
        <v/>
      </c>
    </row>
    <row r="77" spans="1:19" x14ac:dyDescent="0.25">
      <c r="A77" s="11" vm="320">
        <v>45104</v>
      </c>
      <c r="B77" vm="9">
        <v>1422.4</v>
      </c>
      <c r="C77" vm="227">
        <v>1430.2</v>
      </c>
      <c r="D77" vm="321">
        <v>1398.8</v>
      </c>
      <c r="E77" vm="322">
        <v>1402.2</v>
      </c>
      <c r="F77" s="6">
        <f t="shared" si="28"/>
        <v>1423.8</v>
      </c>
      <c r="G77" s="6">
        <f t="shared" si="29"/>
        <v>1410.6</v>
      </c>
      <c r="H77" s="6">
        <f t="shared" si="30"/>
        <v>1401.3999999999999</v>
      </c>
      <c r="I77" s="6">
        <f t="shared" si="31"/>
        <v>1388.1999999999998</v>
      </c>
      <c r="J77" s="6">
        <f t="shared" si="32"/>
        <v>1433</v>
      </c>
      <c r="K77" s="6">
        <f t="shared" si="33"/>
        <v>1446.2</v>
      </c>
      <c r="L77" s="6">
        <f t="shared" si="34"/>
        <v>1455.4</v>
      </c>
      <c r="M77" s="5" t="str">
        <f t="shared" si="35"/>
        <v>Possibly down</v>
      </c>
      <c r="N77" t="str">
        <f t="shared" si="36"/>
        <v>Possibly down</v>
      </c>
      <c r="O77" t="str">
        <f t="shared" si="37"/>
        <v/>
      </c>
      <c r="P77" s="5" t="str">
        <f t="shared" si="38"/>
        <v/>
      </c>
      <c r="Q77" t="str">
        <f t="shared" si="39"/>
        <v/>
      </c>
      <c r="R77" t="str">
        <f t="shared" si="40"/>
        <v/>
      </c>
      <c r="S77" t="str">
        <f t="shared" si="41"/>
        <v/>
      </c>
    </row>
    <row r="78" spans="1:19" x14ac:dyDescent="0.25">
      <c r="A78" s="11" vm="323">
        <v>45105</v>
      </c>
      <c r="B78" vm="324">
        <v>1400.2</v>
      </c>
      <c r="C78" vm="325">
        <v>1411.8</v>
      </c>
      <c r="D78" vm="326">
        <v>1395.6</v>
      </c>
      <c r="E78" vm="327">
        <v>1402.4</v>
      </c>
      <c r="F78" s="6">
        <f t="shared" si="28"/>
        <v>1410.3999999999999</v>
      </c>
      <c r="G78" s="6">
        <f t="shared" si="29"/>
        <v>1390.5999999999997</v>
      </c>
      <c r="H78" s="6">
        <f t="shared" si="30"/>
        <v>1378.9999999999998</v>
      </c>
      <c r="I78" s="6">
        <f t="shared" si="31"/>
        <v>1359.1999999999996</v>
      </c>
      <c r="J78" s="6">
        <f t="shared" si="32"/>
        <v>1421.9999999999998</v>
      </c>
      <c r="K78" s="6">
        <f t="shared" si="33"/>
        <v>1441.8</v>
      </c>
      <c r="L78" s="6">
        <f t="shared" si="34"/>
        <v>1453.3999999999999</v>
      </c>
      <c r="M78" s="5" t="str">
        <f t="shared" si="35"/>
        <v/>
      </c>
      <c r="N78" t="str">
        <f t="shared" si="36"/>
        <v/>
      </c>
      <c r="O78" t="str">
        <f t="shared" si="37"/>
        <v/>
      </c>
      <c r="P78" s="5" t="str">
        <f t="shared" si="38"/>
        <v/>
      </c>
      <c r="Q78" t="str">
        <f t="shared" si="39"/>
        <v/>
      </c>
      <c r="R78" t="str">
        <f t="shared" si="40"/>
        <v/>
      </c>
      <c r="S78" t="str">
        <f t="shared" si="41"/>
        <v/>
      </c>
    </row>
    <row r="79" spans="1:19" x14ac:dyDescent="0.25">
      <c r="A79" s="11" vm="328">
        <v>45106</v>
      </c>
      <c r="B79" vm="329">
        <v>1401.8</v>
      </c>
      <c r="C79" vm="330">
        <v>1410.2</v>
      </c>
      <c r="D79" vm="331">
        <v>1387.4</v>
      </c>
      <c r="E79" vm="332">
        <v>1394</v>
      </c>
      <c r="F79" s="6">
        <f t="shared" si="28"/>
        <v>1403.2666666666664</v>
      </c>
      <c r="G79" s="6">
        <f t="shared" si="29"/>
        <v>1394.7333333333329</v>
      </c>
      <c r="H79" s="6">
        <f t="shared" si="30"/>
        <v>1387.0666666666664</v>
      </c>
      <c r="I79" s="6">
        <f t="shared" si="31"/>
        <v>1378.5333333333328</v>
      </c>
      <c r="J79" s="6">
        <f t="shared" si="32"/>
        <v>1410.9333333333329</v>
      </c>
      <c r="K79" s="6">
        <f t="shared" si="33"/>
        <v>1419.4666666666665</v>
      </c>
      <c r="L79" s="6">
        <f t="shared" si="34"/>
        <v>1427.133333333333</v>
      </c>
      <c r="M79" s="5" t="str">
        <f t="shared" si="35"/>
        <v>Possibly down</v>
      </c>
      <c r="N79" t="str">
        <f t="shared" si="36"/>
        <v>Possibly down</v>
      </c>
      <c r="O79" t="str">
        <f t="shared" si="37"/>
        <v/>
      </c>
      <c r="P79" s="5" t="str">
        <f t="shared" si="38"/>
        <v/>
      </c>
      <c r="Q79" t="str">
        <f t="shared" si="39"/>
        <v/>
      </c>
      <c r="R79" t="str">
        <f t="shared" si="40"/>
        <v/>
      </c>
      <c r="S79" t="str">
        <f t="shared" si="41"/>
        <v/>
      </c>
    </row>
    <row r="80" spans="1:19" x14ac:dyDescent="0.25">
      <c r="A80" s="11" vm="333">
        <v>45107</v>
      </c>
      <c r="B80" vm="41">
        <v>1400.8</v>
      </c>
      <c r="C80" vm="232">
        <v>1407</v>
      </c>
      <c r="D80" vm="334">
        <v>1382.2</v>
      </c>
      <c r="E80" vm="335">
        <v>1388.8</v>
      </c>
      <c r="F80" s="6">
        <f t="shared" si="28"/>
        <v>1397.2</v>
      </c>
      <c r="G80" s="6">
        <f t="shared" si="29"/>
        <v>1384.2</v>
      </c>
      <c r="H80" s="6">
        <f t="shared" si="30"/>
        <v>1374.4</v>
      </c>
      <c r="I80" s="6">
        <f t="shared" si="31"/>
        <v>1361.4</v>
      </c>
      <c r="J80" s="6">
        <f t="shared" si="32"/>
        <v>1407</v>
      </c>
      <c r="K80" s="6">
        <f t="shared" si="33"/>
        <v>1420</v>
      </c>
      <c r="L80" s="6">
        <f t="shared" si="34"/>
        <v>1429.8</v>
      </c>
      <c r="M80" s="5" t="str">
        <f t="shared" si="35"/>
        <v/>
      </c>
      <c r="N80" t="str">
        <f t="shared" si="36"/>
        <v/>
      </c>
      <c r="O80" t="str">
        <f t="shared" si="37"/>
        <v/>
      </c>
      <c r="P80" s="5" t="str">
        <f t="shared" si="38"/>
        <v/>
      </c>
      <c r="Q80" t="str">
        <f t="shared" si="39"/>
        <v/>
      </c>
      <c r="R80" t="str">
        <f t="shared" si="40"/>
        <v/>
      </c>
      <c r="S80" t="str">
        <f t="shared" si="41"/>
        <v/>
      </c>
    </row>
    <row r="81" spans="1:19" x14ac:dyDescent="0.25">
      <c r="A81" s="11" vm="336">
        <v>45110</v>
      </c>
      <c r="B81" vm="335">
        <v>1388.8</v>
      </c>
      <c r="C81" vm="337">
        <v>1404.4</v>
      </c>
      <c r="D81" vm="338">
        <v>1382.4</v>
      </c>
      <c r="E81" vm="339">
        <v>1386.6</v>
      </c>
      <c r="F81" s="6">
        <f t="shared" si="28"/>
        <v>1392.6666666666667</v>
      </c>
      <c r="G81" s="6">
        <f t="shared" si="29"/>
        <v>1378.3333333333335</v>
      </c>
      <c r="H81" s="6">
        <f t="shared" si="30"/>
        <v>1367.8666666666668</v>
      </c>
      <c r="I81" s="6">
        <f t="shared" si="31"/>
        <v>1353.5333333333335</v>
      </c>
      <c r="J81" s="6">
        <f t="shared" si="32"/>
        <v>1403.1333333333334</v>
      </c>
      <c r="K81" s="6">
        <f t="shared" si="33"/>
        <v>1417.4666666666667</v>
      </c>
      <c r="L81" s="6">
        <f t="shared" si="34"/>
        <v>1427.9333333333334</v>
      </c>
      <c r="M81" s="5" t="str">
        <f t="shared" si="35"/>
        <v/>
      </c>
      <c r="N81" t="str">
        <f t="shared" si="36"/>
        <v/>
      </c>
      <c r="O81" t="str">
        <f t="shared" si="37"/>
        <v/>
      </c>
      <c r="P81" s="5" t="str">
        <f t="shared" si="38"/>
        <v/>
      </c>
      <c r="Q81" t="str">
        <f t="shared" si="39"/>
        <v/>
      </c>
      <c r="R81" t="str">
        <f t="shared" si="40"/>
        <v/>
      </c>
      <c r="S81" t="str">
        <f t="shared" si="41"/>
        <v/>
      </c>
    </row>
    <row r="82" spans="1:19" x14ac:dyDescent="0.25">
      <c r="A82" s="11" vm="340">
        <v>45111</v>
      </c>
      <c r="B82" vm="341">
        <v>1388.4</v>
      </c>
      <c r="C82" vm="342">
        <v>1396.8</v>
      </c>
      <c r="D82" vm="343">
        <v>1377.6</v>
      </c>
      <c r="E82" vm="62">
        <v>1379</v>
      </c>
      <c r="F82" s="6">
        <f t="shared" si="28"/>
        <v>1391.1333333333332</v>
      </c>
      <c r="G82" s="6">
        <f t="shared" si="29"/>
        <v>1377.8666666666663</v>
      </c>
      <c r="H82" s="6">
        <f t="shared" si="30"/>
        <v>1369.1333333333332</v>
      </c>
      <c r="I82" s="6">
        <f t="shared" si="31"/>
        <v>1355.8666666666663</v>
      </c>
      <c r="J82" s="6">
        <f t="shared" si="32"/>
        <v>1399.8666666666663</v>
      </c>
      <c r="K82" s="6">
        <f t="shared" si="33"/>
        <v>1413.1333333333332</v>
      </c>
      <c r="L82" s="6">
        <f t="shared" si="34"/>
        <v>1421.8666666666663</v>
      </c>
      <c r="M82" s="5" t="str">
        <f t="shared" si="35"/>
        <v/>
      </c>
      <c r="N82" t="str">
        <f t="shared" si="36"/>
        <v/>
      </c>
      <c r="O82" t="str">
        <f t="shared" si="37"/>
        <v/>
      </c>
      <c r="P82" s="5" t="str">
        <f t="shared" si="38"/>
        <v/>
      </c>
      <c r="Q82" t="str">
        <f t="shared" si="39"/>
        <v/>
      </c>
      <c r="R82" t="str">
        <f t="shared" si="40"/>
        <v/>
      </c>
      <c r="S82" t="str">
        <f t="shared" si="41"/>
        <v/>
      </c>
    </row>
    <row r="83" spans="1:19" x14ac:dyDescent="0.25">
      <c r="A83" s="11" vm="344">
        <v>45112</v>
      </c>
      <c r="B83" vm="345">
        <v>1376</v>
      </c>
      <c r="C83" vm="346">
        <v>1379.2</v>
      </c>
      <c r="D83" vm="297">
        <v>1364.6</v>
      </c>
      <c r="E83" vm="286">
        <v>1366.6</v>
      </c>
      <c r="F83" s="6">
        <f t="shared" si="28"/>
        <v>1384.4666666666665</v>
      </c>
      <c r="G83" s="6">
        <f t="shared" si="29"/>
        <v>1372.133333333333</v>
      </c>
      <c r="H83" s="6">
        <f t="shared" si="30"/>
        <v>1365.2666666666664</v>
      </c>
      <c r="I83" s="6">
        <f t="shared" si="31"/>
        <v>1352.9333333333329</v>
      </c>
      <c r="J83" s="6">
        <f t="shared" si="32"/>
        <v>1391.333333333333</v>
      </c>
      <c r="K83" s="6">
        <f t="shared" si="33"/>
        <v>1403.6666666666665</v>
      </c>
      <c r="L83" s="6">
        <f t="shared" si="34"/>
        <v>1410.5333333333331</v>
      </c>
      <c r="M83" s="5" t="str">
        <f t="shared" si="35"/>
        <v>Possibly down</v>
      </c>
      <c r="N83" t="str">
        <f t="shared" si="36"/>
        <v>Possibly down</v>
      </c>
      <c r="O83" t="str">
        <f t="shared" si="37"/>
        <v/>
      </c>
      <c r="P83" s="5" t="str">
        <f t="shared" si="38"/>
        <v/>
      </c>
      <c r="Q83" t="str">
        <f t="shared" si="39"/>
        <v/>
      </c>
      <c r="R83" t="str">
        <f t="shared" si="40"/>
        <v/>
      </c>
      <c r="S83" t="str">
        <f t="shared" si="41"/>
        <v/>
      </c>
    </row>
    <row r="84" spans="1:19" x14ac:dyDescent="0.25">
      <c r="A84" s="15" vm="347">
        <v>45113</v>
      </c>
      <c r="B84" s="14" vm="348">
        <v>1360</v>
      </c>
      <c r="C84" s="14" vm="297">
        <v>1364.6</v>
      </c>
      <c r="D84" s="14" vm="349">
        <v>1336</v>
      </c>
      <c r="E84" s="14" vm="350">
        <v>1336.8</v>
      </c>
      <c r="F84" s="13">
        <f t="shared" si="28"/>
        <v>1370.1333333333332</v>
      </c>
      <c r="G84" s="13">
        <f t="shared" si="29"/>
        <v>1361.0666666666664</v>
      </c>
      <c r="H84" s="13">
        <f t="shared" si="30"/>
        <v>1355.5333333333331</v>
      </c>
      <c r="I84" s="13">
        <f t="shared" si="31"/>
        <v>1346.4666666666662</v>
      </c>
      <c r="J84" s="13">
        <f t="shared" si="32"/>
        <v>1375.6666666666665</v>
      </c>
      <c r="K84" s="13">
        <f t="shared" si="33"/>
        <v>1384.7333333333333</v>
      </c>
      <c r="L84" s="13">
        <f t="shared" si="34"/>
        <v>1390.2666666666667</v>
      </c>
      <c r="M84" s="12" t="str">
        <f t="shared" si="35"/>
        <v>Definitely down</v>
      </c>
      <c r="N84" t="str">
        <f t="shared" si="36"/>
        <v>Possibly down</v>
      </c>
      <c r="O84" t="str">
        <f t="shared" si="37"/>
        <v>Likely down</v>
      </c>
      <c r="P84" s="5" t="str">
        <f t="shared" si="38"/>
        <v>Definitely down</v>
      </c>
      <c r="Q84" t="str">
        <f t="shared" si="39"/>
        <v/>
      </c>
      <c r="R84" t="str">
        <f t="shared" si="40"/>
        <v/>
      </c>
      <c r="S84" t="str">
        <f t="shared" si="41"/>
        <v/>
      </c>
    </row>
    <row r="85" spans="1:19" x14ac:dyDescent="0.25">
      <c r="A85" s="11" vm="351">
        <v>45114</v>
      </c>
      <c r="B85" vm="352">
        <v>1319</v>
      </c>
      <c r="C85" vm="353">
        <v>1333</v>
      </c>
      <c r="D85" vm="354">
        <v>1310.4000000000001</v>
      </c>
      <c r="E85" vm="355">
        <v>1316</v>
      </c>
      <c r="F85" s="6">
        <f t="shared" si="28"/>
        <v>1345.8</v>
      </c>
      <c r="G85" s="6">
        <f t="shared" si="29"/>
        <v>1327</v>
      </c>
      <c r="H85" s="6">
        <f t="shared" si="30"/>
        <v>1317.2</v>
      </c>
      <c r="I85" s="6">
        <f t="shared" si="31"/>
        <v>1298.4000000000001</v>
      </c>
      <c r="J85" s="6">
        <f t="shared" si="32"/>
        <v>1355.6</v>
      </c>
      <c r="K85" s="6">
        <f t="shared" si="33"/>
        <v>1374.3999999999999</v>
      </c>
      <c r="L85" s="6">
        <f t="shared" si="34"/>
        <v>1384.1999999999998</v>
      </c>
      <c r="M85" s="5" t="str">
        <f t="shared" si="35"/>
        <v>Likely down</v>
      </c>
      <c r="N85" t="str">
        <f t="shared" si="36"/>
        <v>Possibly down</v>
      </c>
      <c r="O85" t="str">
        <f t="shared" si="37"/>
        <v>Likely down</v>
      </c>
      <c r="P85" s="5" t="str">
        <f t="shared" si="38"/>
        <v/>
      </c>
      <c r="Q85" t="str">
        <f t="shared" si="39"/>
        <v/>
      </c>
      <c r="R85" t="str">
        <f t="shared" si="40"/>
        <v/>
      </c>
      <c r="S85" t="str">
        <f t="shared" si="41"/>
        <v/>
      </c>
    </row>
    <row r="86" spans="1:19" x14ac:dyDescent="0.25">
      <c r="A86" s="11" vm="356">
        <v>45117</v>
      </c>
      <c r="B86" vm="357">
        <v>1314.6</v>
      </c>
      <c r="C86" vm="358">
        <v>1329.2</v>
      </c>
      <c r="D86" vm="359">
        <v>1312</v>
      </c>
      <c r="E86" vm="360">
        <v>1316.6</v>
      </c>
      <c r="F86" s="6">
        <f t="shared" si="28"/>
        <v>1319.8</v>
      </c>
      <c r="G86" s="6">
        <f t="shared" si="29"/>
        <v>1306.5999999999999</v>
      </c>
      <c r="H86" s="6">
        <f t="shared" si="30"/>
        <v>1297.2</v>
      </c>
      <c r="I86" s="6">
        <f t="shared" si="31"/>
        <v>1284</v>
      </c>
      <c r="J86" s="6">
        <f t="shared" si="32"/>
        <v>1329.1999999999998</v>
      </c>
      <c r="K86" s="6">
        <f t="shared" si="33"/>
        <v>1342.3999999999999</v>
      </c>
      <c r="L86" s="6">
        <f t="shared" si="34"/>
        <v>1351.7999999999997</v>
      </c>
      <c r="M86" s="5" t="str">
        <f t="shared" si="35"/>
        <v/>
      </c>
      <c r="N86" t="str">
        <f t="shared" si="36"/>
        <v/>
      </c>
      <c r="O86" t="str">
        <f t="shared" si="37"/>
        <v/>
      </c>
      <c r="P86" s="5" t="str">
        <f t="shared" si="38"/>
        <v/>
      </c>
      <c r="Q86" t="str">
        <f t="shared" si="39"/>
        <v/>
      </c>
      <c r="R86" t="str">
        <f t="shared" si="40"/>
        <v/>
      </c>
      <c r="S86" t="str">
        <f t="shared" si="41"/>
        <v/>
      </c>
    </row>
    <row r="87" spans="1:19" x14ac:dyDescent="0.25">
      <c r="A87" s="11" vm="361">
        <v>45118</v>
      </c>
      <c r="B87" vm="362">
        <v>1312.4</v>
      </c>
      <c r="C87" vm="363">
        <v>1318.2</v>
      </c>
      <c r="D87" vm="364">
        <v>1302.5999999999999</v>
      </c>
      <c r="E87" vm="365">
        <v>1318</v>
      </c>
      <c r="F87" s="6">
        <f t="shared" si="28"/>
        <v>1319.2666666666667</v>
      </c>
      <c r="G87" s="6">
        <f t="shared" si="29"/>
        <v>1309.3333333333333</v>
      </c>
      <c r="H87" s="6">
        <f t="shared" si="30"/>
        <v>1302.0666666666666</v>
      </c>
      <c r="I87" s="6">
        <f t="shared" si="31"/>
        <v>1292.1333333333332</v>
      </c>
      <c r="J87" s="6">
        <f t="shared" si="32"/>
        <v>1326.5333333333333</v>
      </c>
      <c r="K87" s="6">
        <f t="shared" si="33"/>
        <v>1336.4666666666667</v>
      </c>
      <c r="L87" s="6">
        <f t="shared" si="34"/>
        <v>1343.7333333333333</v>
      </c>
      <c r="M87" s="5" t="str">
        <f t="shared" si="35"/>
        <v/>
      </c>
      <c r="N87" t="str">
        <f t="shared" si="36"/>
        <v/>
      </c>
      <c r="O87" t="str">
        <f t="shared" si="37"/>
        <v/>
      </c>
      <c r="P87" s="5" t="str">
        <f t="shared" si="38"/>
        <v/>
      </c>
      <c r="Q87" t="str">
        <f t="shared" si="39"/>
        <v/>
      </c>
      <c r="R87" t="str">
        <f t="shared" si="40"/>
        <v/>
      </c>
      <c r="S87" t="str">
        <f t="shared" si="41"/>
        <v/>
      </c>
    </row>
    <row r="88" spans="1:19" x14ac:dyDescent="0.25">
      <c r="A88" s="11" vm="366">
        <v>45119</v>
      </c>
      <c r="B88" vm="367">
        <v>1320.6</v>
      </c>
      <c r="C88" vm="250">
        <v>1332.8</v>
      </c>
      <c r="D88" vm="359">
        <v>1312</v>
      </c>
      <c r="E88" vm="368">
        <v>1331.8</v>
      </c>
      <c r="F88" s="6">
        <f t="shared" si="28"/>
        <v>1312.9333333333334</v>
      </c>
      <c r="G88" s="6">
        <f t="shared" si="29"/>
        <v>1307.6666666666667</v>
      </c>
      <c r="H88" s="6">
        <f t="shared" si="30"/>
        <v>1297.3333333333333</v>
      </c>
      <c r="I88" s="6">
        <f t="shared" si="31"/>
        <v>1292.0666666666666</v>
      </c>
      <c r="J88" s="6">
        <f t="shared" si="32"/>
        <v>1323.2666666666669</v>
      </c>
      <c r="K88" s="6">
        <f t="shared" si="33"/>
        <v>1328.5333333333335</v>
      </c>
      <c r="L88" s="6">
        <f t="shared" si="34"/>
        <v>1338.866666666667</v>
      </c>
      <c r="M88" s="5" t="str">
        <f t="shared" si="35"/>
        <v>Likely up</v>
      </c>
      <c r="N88" t="str">
        <f t="shared" si="36"/>
        <v/>
      </c>
      <c r="O88" t="str">
        <f t="shared" si="37"/>
        <v/>
      </c>
      <c r="P88" s="5" t="str">
        <f t="shared" si="38"/>
        <v/>
      </c>
      <c r="Q88" t="str">
        <f t="shared" si="39"/>
        <v>Possibly up</v>
      </c>
      <c r="R88" t="str">
        <f t="shared" si="40"/>
        <v>Likely up</v>
      </c>
      <c r="S88" t="str">
        <f t="shared" si="41"/>
        <v/>
      </c>
    </row>
    <row r="89" spans="1:19" x14ac:dyDescent="0.25">
      <c r="A89" s="11" vm="369">
        <v>45120</v>
      </c>
      <c r="B89" vm="370">
        <v>1327.8</v>
      </c>
      <c r="C89" vm="371">
        <v>1341.6</v>
      </c>
      <c r="D89" vm="372">
        <v>1327.1147000000001</v>
      </c>
      <c r="E89" vm="373">
        <v>1330</v>
      </c>
      <c r="F89" s="6">
        <f t="shared" si="28"/>
        <v>1325.5333333333335</v>
      </c>
      <c r="G89" s="6">
        <f t="shared" si="29"/>
        <v>1318.2666666666671</v>
      </c>
      <c r="H89" s="6">
        <f t="shared" si="30"/>
        <v>1304.7333333333336</v>
      </c>
      <c r="I89" s="6">
        <f t="shared" si="31"/>
        <v>1297.4666666666672</v>
      </c>
      <c r="J89" s="6">
        <f t="shared" si="32"/>
        <v>1339.0666666666671</v>
      </c>
      <c r="K89" s="6">
        <f t="shared" si="33"/>
        <v>1346.3333333333335</v>
      </c>
      <c r="L89" s="6">
        <f t="shared" si="34"/>
        <v>1359.866666666667</v>
      </c>
      <c r="M89" s="5" t="str">
        <f t="shared" si="35"/>
        <v/>
      </c>
      <c r="N89" t="str">
        <f t="shared" si="36"/>
        <v/>
      </c>
      <c r="O89" t="str">
        <f t="shared" si="37"/>
        <v/>
      </c>
      <c r="P89" s="5" t="str">
        <f t="shared" si="38"/>
        <v/>
      </c>
      <c r="Q89" t="str">
        <f t="shared" si="39"/>
        <v/>
      </c>
      <c r="R89" t="str">
        <f t="shared" si="40"/>
        <v/>
      </c>
      <c r="S89" t="str">
        <f t="shared" si="41"/>
        <v/>
      </c>
    </row>
    <row r="90" spans="1:19" x14ac:dyDescent="0.25">
      <c r="A90" s="11" vm="374">
        <v>45121</v>
      </c>
      <c r="B90" vm="355">
        <v>1316</v>
      </c>
      <c r="C90" vm="375">
        <v>1335</v>
      </c>
      <c r="D90" vm="376">
        <v>1313.6</v>
      </c>
      <c r="E90" vm="377">
        <v>1320.2</v>
      </c>
      <c r="F90" s="6">
        <f t="shared" si="28"/>
        <v>1332.9049</v>
      </c>
      <c r="G90" s="6">
        <f t="shared" si="29"/>
        <v>1324.2098000000001</v>
      </c>
      <c r="H90" s="6">
        <f t="shared" si="30"/>
        <v>1318.4196000000002</v>
      </c>
      <c r="I90" s="6">
        <f t="shared" si="31"/>
        <v>1309.7245000000003</v>
      </c>
      <c r="J90" s="6">
        <f t="shared" si="32"/>
        <v>1338.6950999999999</v>
      </c>
      <c r="K90" s="6">
        <f t="shared" si="33"/>
        <v>1347.3901999999998</v>
      </c>
      <c r="L90" s="6">
        <f t="shared" si="34"/>
        <v>1353.1803999999997</v>
      </c>
      <c r="M90" s="5" t="str">
        <f t="shared" si="35"/>
        <v>Possibly down</v>
      </c>
      <c r="N90" t="str">
        <f t="shared" si="36"/>
        <v>Possibly down</v>
      </c>
      <c r="O90" t="str">
        <f t="shared" si="37"/>
        <v/>
      </c>
      <c r="P90" s="5" t="str">
        <f t="shared" si="38"/>
        <v/>
      </c>
      <c r="Q90" t="str">
        <f t="shared" si="39"/>
        <v/>
      </c>
      <c r="R90" t="str">
        <f t="shared" si="40"/>
        <v/>
      </c>
      <c r="S90" t="str">
        <f t="shared" si="41"/>
        <v/>
      </c>
    </row>
    <row r="91" spans="1:19" x14ac:dyDescent="0.25">
      <c r="A91" s="11" vm="378">
        <v>45124</v>
      </c>
      <c r="B91" vm="379">
        <v>1318.8</v>
      </c>
      <c r="C91" vm="380">
        <v>1328.4</v>
      </c>
      <c r="D91" vm="381">
        <v>1317.4</v>
      </c>
      <c r="E91" vm="382">
        <v>1318.6</v>
      </c>
      <c r="F91" s="6">
        <f t="shared" si="28"/>
        <v>1322.9333333333334</v>
      </c>
      <c r="G91" s="6">
        <f t="shared" si="29"/>
        <v>1310.8666666666668</v>
      </c>
      <c r="H91" s="6">
        <f t="shared" si="30"/>
        <v>1301.5333333333333</v>
      </c>
      <c r="I91" s="6">
        <f t="shared" si="31"/>
        <v>1289.4666666666667</v>
      </c>
      <c r="J91" s="6">
        <f t="shared" si="32"/>
        <v>1332.2666666666669</v>
      </c>
      <c r="K91" s="6">
        <f t="shared" si="33"/>
        <v>1344.3333333333335</v>
      </c>
      <c r="L91" s="6">
        <f t="shared" si="34"/>
        <v>1353.666666666667</v>
      </c>
      <c r="M91" s="5" t="str">
        <f t="shared" si="35"/>
        <v/>
      </c>
      <c r="N91" t="str">
        <f t="shared" si="36"/>
        <v/>
      </c>
      <c r="O91" t="str">
        <f t="shared" si="37"/>
        <v/>
      </c>
      <c r="P91" s="5" t="str">
        <f t="shared" si="38"/>
        <v/>
      </c>
      <c r="Q91" t="str">
        <f t="shared" si="39"/>
        <v/>
      </c>
      <c r="R91" t="str">
        <f t="shared" si="40"/>
        <v/>
      </c>
      <c r="S91" t="str">
        <f t="shared" si="41"/>
        <v/>
      </c>
    </row>
    <row r="92" spans="1:19" x14ac:dyDescent="0.25">
      <c r="A92" s="11" vm="383">
        <v>45125</v>
      </c>
      <c r="B92" vm="384">
        <v>1314.4</v>
      </c>
      <c r="C92" vm="385">
        <v>1337.2</v>
      </c>
      <c r="D92" vm="384">
        <v>1314.4</v>
      </c>
      <c r="E92" vm="386">
        <v>1332.6</v>
      </c>
      <c r="F92" s="6">
        <f t="shared" si="28"/>
        <v>1321.4666666666667</v>
      </c>
      <c r="G92" s="6">
        <f t="shared" si="29"/>
        <v>1314.5333333333333</v>
      </c>
      <c r="H92" s="6">
        <f t="shared" si="30"/>
        <v>1310.4666666666667</v>
      </c>
      <c r="I92" s="6">
        <f t="shared" si="31"/>
        <v>1303.5333333333333</v>
      </c>
      <c r="J92" s="6">
        <f t="shared" si="32"/>
        <v>1325.5333333333333</v>
      </c>
      <c r="K92" s="6">
        <f t="shared" si="33"/>
        <v>1332.4666666666667</v>
      </c>
      <c r="L92" s="6">
        <f t="shared" si="34"/>
        <v>1336.5333333333333</v>
      </c>
      <c r="M92" s="5" t="str">
        <f t="shared" si="35"/>
        <v>Likely up</v>
      </c>
      <c r="N92" t="str">
        <f t="shared" si="36"/>
        <v/>
      </c>
      <c r="O92" t="str">
        <f t="shared" si="37"/>
        <v/>
      </c>
      <c r="P92" s="5" t="str">
        <f t="shared" si="38"/>
        <v/>
      </c>
      <c r="Q92" t="str">
        <f t="shared" si="39"/>
        <v>Possibly up</v>
      </c>
      <c r="R92" t="str">
        <f t="shared" si="40"/>
        <v>Likely up</v>
      </c>
      <c r="S92" t="str">
        <f t="shared" si="41"/>
        <v/>
      </c>
    </row>
    <row r="93" spans="1:19" x14ac:dyDescent="0.25">
      <c r="A93" s="11" vm="387">
        <v>45126</v>
      </c>
      <c r="B93" vm="388">
        <v>1338</v>
      </c>
      <c r="C93" vm="389">
        <v>1370</v>
      </c>
      <c r="D93" vm="390">
        <v>1336.95</v>
      </c>
      <c r="E93" vm="391">
        <v>1360.4</v>
      </c>
      <c r="F93" s="6">
        <f t="shared" si="28"/>
        <v>1328.0666666666668</v>
      </c>
      <c r="G93" s="6">
        <f t="shared" si="29"/>
        <v>1318.9333333333336</v>
      </c>
      <c r="H93" s="6">
        <f t="shared" si="30"/>
        <v>1305.2666666666669</v>
      </c>
      <c r="I93" s="6">
        <f t="shared" si="31"/>
        <v>1296.1333333333337</v>
      </c>
      <c r="J93" s="6">
        <f t="shared" si="32"/>
        <v>1341.7333333333336</v>
      </c>
      <c r="K93" s="6">
        <f t="shared" si="33"/>
        <v>1350.8666666666668</v>
      </c>
      <c r="L93" s="6">
        <f t="shared" si="34"/>
        <v>1364.5333333333335</v>
      </c>
      <c r="M93" s="5" t="str">
        <f t="shared" si="35"/>
        <v>Likely up</v>
      </c>
      <c r="N93" t="str">
        <f t="shared" si="36"/>
        <v/>
      </c>
      <c r="O93" t="str">
        <f t="shared" si="37"/>
        <v/>
      </c>
      <c r="P93" s="5" t="str">
        <f t="shared" si="38"/>
        <v/>
      </c>
      <c r="Q93" t="str">
        <f t="shared" si="39"/>
        <v>Possibly up</v>
      </c>
      <c r="R93" t="str">
        <f t="shared" si="40"/>
        <v>Likely up</v>
      </c>
      <c r="S93" t="str">
        <f t="shared" si="41"/>
        <v/>
      </c>
    </row>
    <row r="94" spans="1:19" x14ac:dyDescent="0.25">
      <c r="A94" s="11" vm="392">
        <v>45127</v>
      </c>
      <c r="B94" vm="393">
        <v>1364.8</v>
      </c>
      <c r="C94" vm="394">
        <v>1390.2</v>
      </c>
      <c r="D94" vm="393">
        <v>1364.8</v>
      </c>
      <c r="E94" vm="395">
        <v>1387.2</v>
      </c>
      <c r="F94" s="6">
        <f t="shared" si="28"/>
        <v>1355.7833333333333</v>
      </c>
      <c r="G94" s="6">
        <f t="shared" si="29"/>
        <v>1341.5666666666666</v>
      </c>
      <c r="H94" s="6">
        <f t="shared" si="30"/>
        <v>1322.7333333333333</v>
      </c>
      <c r="I94" s="6">
        <f t="shared" si="31"/>
        <v>1308.5166666666667</v>
      </c>
      <c r="J94" s="6">
        <f t="shared" si="32"/>
        <v>1374.6166666666666</v>
      </c>
      <c r="K94" s="6">
        <f t="shared" si="33"/>
        <v>1388.8333333333333</v>
      </c>
      <c r="L94" s="6">
        <f t="shared" si="34"/>
        <v>1407.6666666666665</v>
      </c>
      <c r="M94" s="5" t="str">
        <f t="shared" si="35"/>
        <v>Possibly up</v>
      </c>
      <c r="N94" t="str">
        <f t="shared" si="36"/>
        <v/>
      </c>
      <c r="O94" t="str">
        <f t="shared" si="37"/>
        <v/>
      </c>
      <c r="P94" s="5" t="str">
        <f t="shared" si="38"/>
        <v/>
      </c>
      <c r="Q94" t="str">
        <f t="shared" si="39"/>
        <v>Possibly up</v>
      </c>
      <c r="R94" t="str">
        <f t="shared" si="40"/>
        <v/>
      </c>
      <c r="S94" t="str">
        <f t="shared" si="41"/>
        <v/>
      </c>
    </row>
    <row r="95" spans="1:19" x14ac:dyDescent="0.25">
      <c r="A95" s="11" vm="396">
        <v>45128</v>
      </c>
      <c r="B95" vm="313">
        <v>1390</v>
      </c>
      <c r="C95" vm="397">
        <v>1396.6</v>
      </c>
      <c r="D95" vm="22">
        <v>1375.2</v>
      </c>
      <c r="E95" vm="398">
        <v>1388.2</v>
      </c>
      <c r="F95" s="6">
        <f t="shared" si="28"/>
        <v>1380.7333333333333</v>
      </c>
      <c r="G95" s="6">
        <f t="shared" si="29"/>
        <v>1371.2666666666667</v>
      </c>
      <c r="H95" s="6">
        <f t="shared" si="30"/>
        <v>1355.3333333333333</v>
      </c>
      <c r="I95" s="6">
        <f t="shared" si="31"/>
        <v>1345.8666666666666</v>
      </c>
      <c r="J95" s="6">
        <f t="shared" si="32"/>
        <v>1396.6666666666667</v>
      </c>
      <c r="K95" s="6">
        <f t="shared" si="33"/>
        <v>1406.1333333333334</v>
      </c>
      <c r="L95" s="6">
        <f t="shared" si="34"/>
        <v>1422.0666666666668</v>
      </c>
      <c r="M95" s="5" t="str">
        <f t="shared" si="35"/>
        <v/>
      </c>
      <c r="N95" t="str">
        <f t="shared" si="36"/>
        <v/>
      </c>
      <c r="O95" t="str">
        <f t="shared" si="37"/>
        <v/>
      </c>
      <c r="P95" s="5" t="str">
        <f t="shared" si="38"/>
        <v/>
      </c>
      <c r="Q95" t="str">
        <f t="shared" si="39"/>
        <v/>
      </c>
      <c r="R95" t="str">
        <f t="shared" si="40"/>
        <v/>
      </c>
      <c r="S95" t="str">
        <f t="shared" si="41"/>
        <v/>
      </c>
    </row>
    <row r="96" spans="1:19" x14ac:dyDescent="0.25">
      <c r="A96" s="11" vm="399">
        <v>45131</v>
      </c>
      <c r="B96" vm="335">
        <v>1388.8</v>
      </c>
      <c r="C96" vm="400">
        <v>1397</v>
      </c>
      <c r="D96" vm="401">
        <v>1378.8</v>
      </c>
      <c r="E96" vm="402">
        <v>1395.8</v>
      </c>
      <c r="F96" s="6">
        <f t="shared" si="28"/>
        <v>1386.6666666666667</v>
      </c>
      <c r="G96" s="6">
        <f t="shared" si="29"/>
        <v>1376.7333333333336</v>
      </c>
      <c r="H96" s="6">
        <f t="shared" si="30"/>
        <v>1365.2666666666669</v>
      </c>
      <c r="I96" s="6">
        <f t="shared" si="31"/>
        <v>1355.3333333333337</v>
      </c>
      <c r="J96" s="6">
        <f t="shared" si="32"/>
        <v>1398.1333333333334</v>
      </c>
      <c r="K96" s="6">
        <f t="shared" si="33"/>
        <v>1408.0666666666666</v>
      </c>
      <c r="L96" s="6">
        <f t="shared" si="34"/>
        <v>1419.5333333333333</v>
      </c>
      <c r="M96" s="5" t="str">
        <f t="shared" si="35"/>
        <v/>
      </c>
      <c r="N96" t="str">
        <f t="shared" si="36"/>
        <v/>
      </c>
      <c r="O96" t="str">
        <f t="shared" si="37"/>
        <v/>
      </c>
      <c r="P96" s="5" t="str">
        <f t="shared" si="38"/>
        <v/>
      </c>
      <c r="Q96" t="str">
        <f t="shared" si="39"/>
        <v/>
      </c>
      <c r="R96" t="str">
        <f t="shared" si="40"/>
        <v/>
      </c>
      <c r="S96" t="str">
        <f t="shared" si="41"/>
        <v/>
      </c>
    </row>
    <row r="97" spans="1:19" x14ac:dyDescent="0.25">
      <c r="A97" s="11" vm="403">
        <v>45132</v>
      </c>
      <c r="B97" vm="404">
        <v>1388</v>
      </c>
      <c r="C97" vm="405">
        <v>1393.6</v>
      </c>
      <c r="D97" vm="406">
        <v>1379.6</v>
      </c>
      <c r="E97" vm="407">
        <v>1393</v>
      </c>
      <c r="F97" s="6">
        <f t="shared" si="28"/>
        <v>1390.5333333333335</v>
      </c>
      <c r="G97" s="6">
        <f t="shared" si="29"/>
        <v>1384.0666666666671</v>
      </c>
      <c r="H97" s="6">
        <f t="shared" si="30"/>
        <v>1372.3333333333335</v>
      </c>
      <c r="I97" s="6">
        <f t="shared" si="31"/>
        <v>1365.866666666667</v>
      </c>
      <c r="J97" s="6">
        <f t="shared" si="32"/>
        <v>1402.2666666666671</v>
      </c>
      <c r="K97" s="6">
        <f t="shared" si="33"/>
        <v>1408.7333333333336</v>
      </c>
      <c r="L97" s="6">
        <f t="shared" si="34"/>
        <v>1420.4666666666672</v>
      </c>
      <c r="M97" s="5" t="str">
        <f t="shared" si="35"/>
        <v/>
      </c>
      <c r="N97" t="str">
        <f t="shared" si="36"/>
        <v/>
      </c>
      <c r="O97" t="str">
        <f t="shared" si="37"/>
        <v/>
      </c>
      <c r="P97" s="5" t="str">
        <f t="shared" si="38"/>
        <v/>
      </c>
      <c r="Q97" t="str">
        <f t="shared" si="39"/>
        <v/>
      </c>
      <c r="R97" t="str">
        <f t="shared" si="40"/>
        <v/>
      </c>
      <c r="S97" t="str">
        <f t="shared" si="41"/>
        <v/>
      </c>
    </row>
    <row r="98" spans="1:19" x14ac:dyDescent="0.25">
      <c r="A98" s="11" vm="408">
        <v>45133</v>
      </c>
      <c r="B98" vm="277">
        <v>1378</v>
      </c>
      <c r="C98" vm="409">
        <v>1418.9976999999999</v>
      </c>
      <c r="D98" vm="410">
        <v>1374.2</v>
      </c>
      <c r="E98" vm="411">
        <v>1385.4</v>
      </c>
      <c r="F98" s="6">
        <f t="shared" si="28"/>
        <v>1388.7333333333333</v>
      </c>
      <c r="G98" s="6">
        <f t="shared" si="29"/>
        <v>1383.8666666666668</v>
      </c>
      <c r="H98" s="6">
        <f t="shared" si="30"/>
        <v>1374.7333333333333</v>
      </c>
      <c r="I98" s="6">
        <f t="shared" si="31"/>
        <v>1369.8666666666668</v>
      </c>
      <c r="J98" s="6">
        <f t="shared" si="32"/>
        <v>1397.8666666666668</v>
      </c>
      <c r="K98" s="6">
        <f t="shared" si="33"/>
        <v>1402.7333333333333</v>
      </c>
      <c r="L98" s="6">
        <f t="shared" si="34"/>
        <v>1411.8666666666668</v>
      </c>
      <c r="M98" s="5" t="str">
        <f t="shared" si="35"/>
        <v/>
      </c>
      <c r="N98" t="str">
        <f t="shared" si="36"/>
        <v/>
      </c>
      <c r="O98" t="str">
        <f t="shared" si="37"/>
        <v/>
      </c>
      <c r="P98" s="5" t="str">
        <f t="shared" si="38"/>
        <v/>
      </c>
      <c r="Q98" t="str">
        <f t="shared" si="39"/>
        <v/>
      </c>
      <c r="R98" t="str">
        <f t="shared" si="40"/>
        <v/>
      </c>
      <c r="S98" t="str">
        <f t="shared" si="41"/>
        <v/>
      </c>
    </row>
    <row r="99" spans="1:19" x14ac:dyDescent="0.25">
      <c r="A99" s="11" vm="412">
        <v>45134</v>
      </c>
      <c r="B99" vm="239">
        <v>1399.2</v>
      </c>
      <c r="C99" vm="68">
        <v>1423.6</v>
      </c>
      <c r="D99" vm="413">
        <v>1392.6</v>
      </c>
      <c r="E99" vm="414">
        <v>1405.6</v>
      </c>
      <c r="F99" s="6">
        <f t="shared" ref="F99:F130" si="42">AVERAGE(C98:E98)</f>
        <v>1392.8659</v>
      </c>
      <c r="G99" s="6">
        <f t="shared" ref="G99:G130" si="43">2*F99-C98</f>
        <v>1366.7341000000001</v>
      </c>
      <c r="H99" s="6">
        <f t="shared" ref="H99:H130" si="44">F99-(C98-D98)</f>
        <v>1348.0682000000002</v>
      </c>
      <c r="I99" s="6">
        <f t="shared" ref="I99:I130" si="45">D98-2*(C98-F99)</f>
        <v>1321.9364000000003</v>
      </c>
      <c r="J99" s="6">
        <f t="shared" ref="J99:J130" si="46">2*F99-D98</f>
        <v>1411.5318</v>
      </c>
      <c r="K99" s="6">
        <f t="shared" ref="K99:K130" si="47">F99+(C98-D98)</f>
        <v>1437.6635999999999</v>
      </c>
      <c r="L99" s="6">
        <f t="shared" ref="L99:L130" si="48">C98+2*(F99-D98)</f>
        <v>1456.3294999999998</v>
      </c>
      <c r="M99" s="5" t="str">
        <f t="shared" ref="M99:M130" si="49">IF(E99&lt;I99,"Definitely down",IF(AND(E99&lt;G99,E99&lt;H99),"Likely down",IF(E99&lt;G99,"Possibly down",IF(E99&gt;L99,"Definitely up",IF(AND(E99&gt;J99,E99&gt;K99),"Likely up",IF(E99&gt;J99,"Possibly up",""))))))</f>
        <v/>
      </c>
      <c r="N99" t="str">
        <f t="shared" ref="N99:N130" si="50">IF(E99&lt;G99,"Possibly down","")</f>
        <v/>
      </c>
      <c r="O99" t="str">
        <f t="shared" ref="O99:O130" si="51">IF(AND(E99&lt;G99,E99&lt;H99),"Likely down","")</f>
        <v/>
      </c>
      <c r="P99" s="5" t="str">
        <f t="shared" ref="P99:P130" si="52">IF(E99&lt;I99,"Definitely down","")</f>
        <v/>
      </c>
      <c r="Q99" t="str">
        <f t="shared" ref="Q99:Q130" si="53">IF(E99&gt;J99,"Possibly up","")</f>
        <v/>
      </c>
      <c r="R99" t="str">
        <f t="shared" ref="R99:R130" si="54">IF(AND(E99&gt;J99,E99&gt;K99),"Likely up","")</f>
        <v/>
      </c>
      <c r="S99" t="str">
        <f t="shared" ref="S99:S130" si="55">IF(E99&gt;L99,"Definitely up","")</f>
        <v/>
      </c>
    </row>
    <row r="100" spans="1:19" x14ac:dyDescent="0.25">
      <c r="A100" s="11" vm="415">
        <v>45135</v>
      </c>
      <c r="B100" vm="416">
        <v>1403.6</v>
      </c>
      <c r="C100" vm="330">
        <v>1410.2</v>
      </c>
      <c r="D100" vm="417">
        <v>1381.6</v>
      </c>
      <c r="E100" vm="418">
        <v>1383</v>
      </c>
      <c r="F100" s="6">
        <f t="shared" si="42"/>
        <v>1407.2666666666664</v>
      </c>
      <c r="G100" s="6">
        <f t="shared" si="43"/>
        <v>1390.9333333333329</v>
      </c>
      <c r="H100" s="6">
        <f t="shared" si="44"/>
        <v>1376.2666666666664</v>
      </c>
      <c r="I100" s="6">
        <f t="shared" si="45"/>
        <v>1359.9333333333329</v>
      </c>
      <c r="J100" s="6">
        <f t="shared" si="46"/>
        <v>1421.9333333333329</v>
      </c>
      <c r="K100" s="6">
        <f t="shared" si="47"/>
        <v>1438.2666666666664</v>
      </c>
      <c r="L100" s="6">
        <f t="shared" si="48"/>
        <v>1452.9333333333329</v>
      </c>
      <c r="M100" s="5" t="str">
        <f t="shared" si="49"/>
        <v>Possibly down</v>
      </c>
      <c r="N100" t="str">
        <f t="shared" si="50"/>
        <v>Possibly down</v>
      </c>
      <c r="O100" t="str">
        <f t="shared" si="51"/>
        <v/>
      </c>
      <c r="P100" s="5" t="str">
        <f t="shared" si="52"/>
        <v/>
      </c>
      <c r="Q100" t="str">
        <f t="shared" si="53"/>
        <v/>
      </c>
      <c r="R100" t="str">
        <f t="shared" si="54"/>
        <v/>
      </c>
      <c r="S100" t="str">
        <f t="shared" si="55"/>
        <v/>
      </c>
    </row>
    <row r="101" spans="1:19" x14ac:dyDescent="0.25">
      <c r="A101" s="11" vm="419">
        <v>45138</v>
      </c>
      <c r="B101" vm="261">
        <v>1382</v>
      </c>
      <c r="C101" vm="420">
        <v>1391.8</v>
      </c>
      <c r="D101" vm="421">
        <v>1377</v>
      </c>
      <c r="E101" vm="235">
        <v>1384.6</v>
      </c>
      <c r="F101" s="6">
        <f t="shared" si="42"/>
        <v>1391.6000000000001</v>
      </c>
      <c r="G101" s="6">
        <f t="shared" si="43"/>
        <v>1373.0000000000002</v>
      </c>
      <c r="H101" s="6">
        <f t="shared" si="44"/>
        <v>1363</v>
      </c>
      <c r="I101" s="6">
        <f t="shared" si="45"/>
        <v>1344.4</v>
      </c>
      <c r="J101" s="6">
        <f t="shared" si="46"/>
        <v>1401.6000000000004</v>
      </c>
      <c r="K101" s="6">
        <f t="shared" si="47"/>
        <v>1420.2000000000003</v>
      </c>
      <c r="L101" s="6">
        <f t="shared" si="48"/>
        <v>1430.2000000000005</v>
      </c>
      <c r="M101" s="5" t="str">
        <f t="shared" si="49"/>
        <v/>
      </c>
      <c r="N101" t="str">
        <f t="shared" si="50"/>
        <v/>
      </c>
      <c r="O101" t="str">
        <f t="shared" si="51"/>
        <v/>
      </c>
      <c r="P101" s="5" t="str">
        <f t="shared" si="52"/>
        <v/>
      </c>
      <c r="Q101" t="str">
        <f t="shared" si="53"/>
        <v/>
      </c>
      <c r="R101" t="str">
        <f t="shared" si="54"/>
        <v/>
      </c>
      <c r="S101" t="str">
        <f t="shared" si="55"/>
        <v/>
      </c>
    </row>
    <row r="102" spans="1:19" x14ac:dyDescent="0.25">
      <c r="A102" s="11" vm="422">
        <v>45139</v>
      </c>
      <c r="B102" vm="338">
        <v>1382.4</v>
      </c>
      <c r="C102" vm="395">
        <v>1387.2</v>
      </c>
      <c r="D102" vm="27">
        <v>1371.6</v>
      </c>
      <c r="E102" vm="27">
        <v>1371.6</v>
      </c>
      <c r="F102" s="6">
        <f t="shared" si="42"/>
        <v>1384.4666666666665</v>
      </c>
      <c r="G102" s="6">
        <f t="shared" si="43"/>
        <v>1377.133333333333</v>
      </c>
      <c r="H102" s="6">
        <f t="shared" si="44"/>
        <v>1369.6666666666665</v>
      </c>
      <c r="I102" s="6">
        <f t="shared" si="45"/>
        <v>1362.333333333333</v>
      </c>
      <c r="J102" s="6">
        <f t="shared" si="46"/>
        <v>1391.9333333333329</v>
      </c>
      <c r="K102" s="6">
        <f t="shared" si="47"/>
        <v>1399.2666666666664</v>
      </c>
      <c r="L102" s="6">
        <f t="shared" si="48"/>
        <v>1406.7333333333329</v>
      </c>
      <c r="M102" s="5" t="str">
        <f t="shared" si="49"/>
        <v>Possibly down</v>
      </c>
      <c r="N102" t="str">
        <f t="shared" si="50"/>
        <v>Possibly down</v>
      </c>
      <c r="O102" t="str">
        <f t="shared" si="51"/>
        <v/>
      </c>
      <c r="P102" s="5" t="str">
        <f t="shared" si="52"/>
        <v/>
      </c>
      <c r="Q102" t="str">
        <f t="shared" si="53"/>
        <v/>
      </c>
      <c r="R102" t="str">
        <f t="shared" si="54"/>
        <v/>
      </c>
      <c r="S102" t="str">
        <f t="shared" si="55"/>
        <v/>
      </c>
    </row>
    <row r="103" spans="1:19" x14ac:dyDescent="0.25">
      <c r="A103" s="11" vm="423">
        <v>45140</v>
      </c>
      <c r="B103" vm="424">
        <v>1358.6</v>
      </c>
      <c r="C103" vm="425">
        <v>1372.8</v>
      </c>
      <c r="D103" vm="426">
        <v>1346.9611</v>
      </c>
      <c r="E103" vm="427">
        <v>1367.4</v>
      </c>
      <c r="F103" s="6">
        <f t="shared" si="42"/>
        <v>1376.8</v>
      </c>
      <c r="G103" s="6">
        <f t="shared" si="43"/>
        <v>1366.3999999999999</v>
      </c>
      <c r="H103" s="6">
        <f t="shared" si="44"/>
        <v>1361.1999999999998</v>
      </c>
      <c r="I103" s="6">
        <f t="shared" si="45"/>
        <v>1350.7999999999997</v>
      </c>
      <c r="J103" s="6">
        <f t="shared" si="46"/>
        <v>1382</v>
      </c>
      <c r="K103" s="6">
        <f t="shared" si="47"/>
        <v>1392.4</v>
      </c>
      <c r="L103" s="6">
        <f t="shared" si="48"/>
        <v>1397.6000000000001</v>
      </c>
      <c r="M103" s="5" t="str">
        <f t="shared" si="49"/>
        <v/>
      </c>
      <c r="N103" t="str">
        <f t="shared" si="50"/>
        <v/>
      </c>
      <c r="O103" t="str">
        <f t="shared" si="51"/>
        <v/>
      </c>
      <c r="P103" s="5" t="str">
        <f t="shared" si="52"/>
        <v/>
      </c>
      <c r="Q103" t="str">
        <f t="shared" si="53"/>
        <v/>
      </c>
      <c r="R103" t="str">
        <f t="shared" si="54"/>
        <v/>
      </c>
      <c r="S103" t="str">
        <f t="shared" si="55"/>
        <v/>
      </c>
    </row>
    <row r="104" spans="1:19" x14ac:dyDescent="0.25">
      <c r="A104" s="11" vm="428">
        <v>45141</v>
      </c>
      <c r="B104" vm="285">
        <v>1361.2</v>
      </c>
      <c r="C104" vm="256">
        <v>1367.6</v>
      </c>
      <c r="D104" vm="429">
        <v>1337.8014000000001</v>
      </c>
      <c r="E104" vm="306">
        <v>1345.4</v>
      </c>
      <c r="F104" s="6">
        <f t="shared" si="42"/>
        <v>1362.3870333333332</v>
      </c>
      <c r="G104" s="6">
        <f t="shared" si="43"/>
        <v>1351.9740666666664</v>
      </c>
      <c r="H104" s="6">
        <f t="shared" si="44"/>
        <v>1336.5481333333332</v>
      </c>
      <c r="I104" s="6">
        <f t="shared" si="45"/>
        <v>1326.1351666666665</v>
      </c>
      <c r="J104" s="6">
        <f t="shared" si="46"/>
        <v>1377.8129666666664</v>
      </c>
      <c r="K104" s="6">
        <f t="shared" si="47"/>
        <v>1388.2259333333332</v>
      </c>
      <c r="L104" s="6">
        <f t="shared" si="48"/>
        <v>1403.6518666666664</v>
      </c>
      <c r="M104" s="5" t="str">
        <f t="shared" si="49"/>
        <v>Possibly down</v>
      </c>
      <c r="N104" t="str">
        <f t="shared" si="50"/>
        <v>Possibly down</v>
      </c>
      <c r="O104" t="str">
        <f t="shared" si="51"/>
        <v/>
      </c>
      <c r="P104" s="5" t="str">
        <f t="shared" si="52"/>
        <v/>
      </c>
      <c r="Q104" t="str">
        <f t="shared" si="53"/>
        <v/>
      </c>
      <c r="R104" t="str">
        <f t="shared" si="54"/>
        <v/>
      </c>
      <c r="S104" t="str">
        <f t="shared" si="55"/>
        <v/>
      </c>
    </row>
    <row r="105" spans="1:19" x14ac:dyDescent="0.25">
      <c r="A105" s="11" vm="430">
        <v>45142</v>
      </c>
      <c r="B105" vm="431">
        <v>1346.2</v>
      </c>
      <c r="C105" vm="432">
        <v>1349.4</v>
      </c>
      <c r="D105" vm="433">
        <v>1330.1935000000001</v>
      </c>
      <c r="E105" vm="434">
        <v>1347</v>
      </c>
      <c r="F105" s="6">
        <f t="shared" si="42"/>
        <v>1350.2671333333333</v>
      </c>
      <c r="G105" s="6">
        <f t="shared" si="43"/>
        <v>1332.9342666666666</v>
      </c>
      <c r="H105" s="6">
        <f t="shared" si="44"/>
        <v>1320.4685333333334</v>
      </c>
      <c r="I105" s="6">
        <f t="shared" si="45"/>
        <v>1303.1356666666668</v>
      </c>
      <c r="J105" s="6">
        <f t="shared" si="46"/>
        <v>1362.7328666666665</v>
      </c>
      <c r="K105" s="6">
        <f t="shared" si="47"/>
        <v>1380.0657333333331</v>
      </c>
      <c r="L105" s="6">
        <f t="shared" si="48"/>
        <v>1392.5314666666663</v>
      </c>
      <c r="M105" s="5" t="str">
        <f t="shared" si="49"/>
        <v/>
      </c>
      <c r="N105" t="str">
        <f t="shared" si="50"/>
        <v/>
      </c>
      <c r="O105" t="str">
        <f t="shared" si="51"/>
        <v/>
      </c>
      <c r="P105" s="5" t="str">
        <f t="shared" si="52"/>
        <v/>
      </c>
      <c r="Q105" t="str">
        <f t="shared" si="53"/>
        <v/>
      </c>
      <c r="R105" t="str">
        <f t="shared" si="54"/>
        <v/>
      </c>
      <c r="S105" t="str">
        <f t="shared" si="55"/>
        <v/>
      </c>
    </row>
    <row r="106" spans="1:19" x14ac:dyDescent="0.25">
      <c r="A106" s="11" vm="435">
        <v>45145</v>
      </c>
      <c r="B106" vm="436">
        <v>1351.6</v>
      </c>
      <c r="C106" vm="437">
        <v>1355.8</v>
      </c>
      <c r="D106" vm="434">
        <v>1347</v>
      </c>
      <c r="E106" vm="438">
        <v>1352.2</v>
      </c>
      <c r="F106" s="6">
        <f t="shared" si="42"/>
        <v>1342.1978333333334</v>
      </c>
      <c r="G106" s="6">
        <f t="shared" si="43"/>
        <v>1334.9956666666667</v>
      </c>
      <c r="H106" s="6">
        <f t="shared" si="44"/>
        <v>1322.9913333333334</v>
      </c>
      <c r="I106" s="6">
        <f t="shared" si="45"/>
        <v>1315.7891666666667</v>
      </c>
      <c r="J106" s="6">
        <f t="shared" si="46"/>
        <v>1354.2021666666667</v>
      </c>
      <c r="K106" s="6">
        <f t="shared" si="47"/>
        <v>1361.4043333333334</v>
      </c>
      <c r="L106" s="6">
        <f t="shared" si="48"/>
        <v>1373.4086666666667</v>
      </c>
      <c r="M106" s="5" t="str">
        <f t="shared" si="49"/>
        <v/>
      </c>
      <c r="N106" t="str">
        <f t="shared" si="50"/>
        <v/>
      </c>
      <c r="O106" t="str">
        <f t="shared" si="51"/>
        <v/>
      </c>
      <c r="P106" s="5" t="str">
        <f t="shared" si="52"/>
        <v/>
      </c>
      <c r="Q106" t="str">
        <f t="shared" si="53"/>
        <v/>
      </c>
      <c r="R106" t="str">
        <f t="shared" si="54"/>
        <v/>
      </c>
      <c r="S106" t="str">
        <f t="shared" si="55"/>
        <v/>
      </c>
    </row>
    <row r="107" spans="1:19" x14ac:dyDescent="0.25">
      <c r="A107" s="11" vm="439">
        <v>45146</v>
      </c>
      <c r="B107" vm="440">
        <v>1354.2</v>
      </c>
      <c r="C107" vm="441">
        <v>1372.2</v>
      </c>
      <c r="D107" vm="442">
        <v>1352</v>
      </c>
      <c r="E107" vm="443">
        <v>1365</v>
      </c>
      <c r="F107" s="6">
        <f t="shared" si="42"/>
        <v>1351.6666666666667</v>
      </c>
      <c r="G107" s="6">
        <f t="shared" si="43"/>
        <v>1347.5333333333335</v>
      </c>
      <c r="H107" s="6">
        <f t="shared" si="44"/>
        <v>1342.8666666666668</v>
      </c>
      <c r="I107" s="6">
        <f t="shared" si="45"/>
        <v>1338.7333333333336</v>
      </c>
      <c r="J107" s="6">
        <f t="shared" si="46"/>
        <v>1356.3333333333335</v>
      </c>
      <c r="K107" s="6">
        <f t="shared" si="47"/>
        <v>1360.4666666666667</v>
      </c>
      <c r="L107" s="6">
        <f t="shared" si="48"/>
        <v>1365.1333333333334</v>
      </c>
      <c r="M107" s="5" t="str">
        <f t="shared" si="49"/>
        <v>Likely up</v>
      </c>
      <c r="N107" t="str">
        <f t="shared" si="50"/>
        <v/>
      </c>
      <c r="O107" t="str">
        <f t="shared" si="51"/>
        <v/>
      </c>
      <c r="P107" s="5" t="str">
        <f t="shared" si="52"/>
        <v/>
      </c>
      <c r="Q107" t="str">
        <f t="shared" si="53"/>
        <v>Possibly up</v>
      </c>
      <c r="R107" t="str">
        <f t="shared" si="54"/>
        <v>Likely up</v>
      </c>
      <c r="S107" t="str">
        <f t="shared" si="55"/>
        <v/>
      </c>
    </row>
    <row r="108" spans="1:19" x14ac:dyDescent="0.25">
      <c r="A108" s="11" vm="444">
        <v>45147</v>
      </c>
      <c r="B108" vm="445">
        <v>1375.8</v>
      </c>
      <c r="C108" vm="446">
        <v>1385.04</v>
      </c>
      <c r="D108" vm="389">
        <v>1370</v>
      </c>
      <c r="E108" vm="30">
        <v>1383.6</v>
      </c>
      <c r="F108" s="6">
        <f t="shared" si="42"/>
        <v>1363.0666666666666</v>
      </c>
      <c r="G108" s="6">
        <f t="shared" si="43"/>
        <v>1353.9333333333332</v>
      </c>
      <c r="H108" s="6">
        <f t="shared" si="44"/>
        <v>1342.8666666666666</v>
      </c>
      <c r="I108" s="6">
        <f t="shared" si="45"/>
        <v>1333.7333333333331</v>
      </c>
      <c r="J108" s="6">
        <f t="shared" si="46"/>
        <v>1374.1333333333332</v>
      </c>
      <c r="K108" s="6">
        <f t="shared" si="47"/>
        <v>1383.2666666666667</v>
      </c>
      <c r="L108" s="6">
        <f t="shared" si="48"/>
        <v>1394.3333333333333</v>
      </c>
      <c r="M108" s="5" t="str">
        <f t="shared" si="49"/>
        <v>Likely up</v>
      </c>
      <c r="N108" t="str">
        <f t="shared" si="50"/>
        <v/>
      </c>
      <c r="O108" t="str">
        <f t="shared" si="51"/>
        <v/>
      </c>
      <c r="P108" s="5" t="str">
        <f t="shared" si="52"/>
        <v/>
      </c>
      <c r="Q108" t="str">
        <f t="shared" si="53"/>
        <v>Possibly up</v>
      </c>
      <c r="R108" t="str">
        <f t="shared" si="54"/>
        <v>Likely up</v>
      </c>
      <c r="S108" t="str">
        <f t="shared" si="55"/>
        <v/>
      </c>
    </row>
    <row r="109" spans="1:19" x14ac:dyDescent="0.25">
      <c r="A109" s="11" vm="447">
        <v>45148</v>
      </c>
      <c r="B109" vm="448">
        <v>1386.2</v>
      </c>
      <c r="C109" vm="449">
        <v>1387.6</v>
      </c>
      <c r="D109" vm="272">
        <v>1375</v>
      </c>
      <c r="E109" vm="449">
        <v>1387.6</v>
      </c>
      <c r="F109" s="6">
        <f t="shared" si="42"/>
        <v>1379.5466666666664</v>
      </c>
      <c r="G109" s="6">
        <f t="shared" si="43"/>
        <v>1374.0533333333328</v>
      </c>
      <c r="H109" s="6">
        <f t="shared" si="44"/>
        <v>1364.5066666666664</v>
      </c>
      <c r="I109" s="6">
        <f t="shared" si="45"/>
        <v>1359.0133333333329</v>
      </c>
      <c r="J109" s="6">
        <f t="shared" si="46"/>
        <v>1389.0933333333328</v>
      </c>
      <c r="K109" s="6">
        <f t="shared" si="47"/>
        <v>1394.5866666666664</v>
      </c>
      <c r="L109" s="6">
        <f t="shared" si="48"/>
        <v>1404.1333333333328</v>
      </c>
      <c r="M109" s="5" t="str">
        <f t="shared" si="49"/>
        <v/>
      </c>
      <c r="N109" t="str">
        <f t="shared" si="50"/>
        <v/>
      </c>
      <c r="O109" t="str">
        <f t="shared" si="51"/>
        <v/>
      </c>
      <c r="P109" s="5" t="str">
        <f t="shared" si="52"/>
        <v/>
      </c>
      <c r="Q109" t="str">
        <f t="shared" si="53"/>
        <v/>
      </c>
      <c r="R109" t="str">
        <f t="shared" si="54"/>
        <v/>
      </c>
      <c r="S109" t="str">
        <f t="shared" si="55"/>
        <v/>
      </c>
    </row>
    <row r="110" spans="1:19" x14ac:dyDescent="0.25">
      <c r="A110" s="11" vm="450">
        <v>45149</v>
      </c>
      <c r="B110" vm="451">
        <v>1380</v>
      </c>
      <c r="C110" vm="452">
        <v>1385.2</v>
      </c>
      <c r="D110" vm="453">
        <v>1361.8</v>
      </c>
      <c r="E110" vm="242">
        <v>1371</v>
      </c>
      <c r="F110" s="6">
        <f t="shared" si="42"/>
        <v>1383.3999999999999</v>
      </c>
      <c r="G110" s="6">
        <f t="shared" si="43"/>
        <v>1379.1999999999998</v>
      </c>
      <c r="H110" s="6">
        <f t="shared" si="44"/>
        <v>1370.8</v>
      </c>
      <c r="I110" s="6">
        <f t="shared" si="45"/>
        <v>1366.6</v>
      </c>
      <c r="J110" s="6">
        <f t="shared" si="46"/>
        <v>1391.7999999999997</v>
      </c>
      <c r="K110" s="6">
        <f t="shared" si="47"/>
        <v>1395.9999999999998</v>
      </c>
      <c r="L110" s="6">
        <f t="shared" si="48"/>
        <v>1404.3999999999996</v>
      </c>
      <c r="M110" s="5" t="str">
        <f t="shared" si="49"/>
        <v>Possibly down</v>
      </c>
      <c r="N110" t="str">
        <f t="shared" si="50"/>
        <v>Possibly down</v>
      </c>
      <c r="O110" t="str">
        <f t="shared" si="51"/>
        <v/>
      </c>
      <c r="P110" s="5" t="str">
        <f t="shared" si="52"/>
        <v/>
      </c>
      <c r="Q110" t="str">
        <f t="shared" si="53"/>
        <v/>
      </c>
      <c r="R110" t="str">
        <f t="shared" si="54"/>
        <v/>
      </c>
      <c r="S110" t="str">
        <f t="shared" si="55"/>
        <v/>
      </c>
    </row>
    <row r="111" spans="1:19" x14ac:dyDescent="0.25">
      <c r="A111" s="11" vm="454">
        <v>45152</v>
      </c>
      <c r="B111" vm="455">
        <v>1384.8</v>
      </c>
      <c r="C111" vm="456">
        <v>1393.8</v>
      </c>
      <c r="D111" vm="338">
        <v>1382.4</v>
      </c>
      <c r="E111" vm="259">
        <v>1386</v>
      </c>
      <c r="F111" s="6">
        <f t="shared" si="42"/>
        <v>1372.6666666666667</v>
      </c>
      <c r="G111" s="6">
        <f t="shared" si="43"/>
        <v>1360.1333333333334</v>
      </c>
      <c r="H111" s="6">
        <f t="shared" si="44"/>
        <v>1349.2666666666667</v>
      </c>
      <c r="I111" s="6">
        <f t="shared" si="45"/>
        <v>1336.7333333333333</v>
      </c>
      <c r="J111" s="6">
        <f t="shared" si="46"/>
        <v>1383.5333333333335</v>
      </c>
      <c r="K111" s="6">
        <f t="shared" si="47"/>
        <v>1396.0666666666668</v>
      </c>
      <c r="L111" s="6">
        <f t="shared" si="48"/>
        <v>1406.9333333333336</v>
      </c>
      <c r="M111" s="5" t="str">
        <f t="shared" si="49"/>
        <v>Possibly up</v>
      </c>
      <c r="N111" t="str">
        <f t="shared" si="50"/>
        <v/>
      </c>
      <c r="O111" t="str">
        <f t="shared" si="51"/>
        <v/>
      </c>
      <c r="P111" s="5" t="str">
        <f t="shared" si="52"/>
        <v/>
      </c>
      <c r="Q111" t="str">
        <f t="shared" si="53"/>
        <v>Possibly up</v>
      </c>
      <c r="R111" t="str">
        <f t="shared" si="54"/>
        <v/>
      </c>
      <c r="S111" t="str">
        <f t="shared" si="55"/>
        <v/>
      </c>
    </row>
    <row r="112" spans="1:19" x14ac:dyDescent="0.25">
      <c r="A112" s="11" vm="457">
        <v>45153</v>
      </c>
      <c r="B112" vm="43">
        <v>1392.2</v>
      </c>
      <c r="C112" vm="402">
        <v>1395.8</v>
      </c>
      <c r="D112" vm="458">
        <v>1368.4</v>
      </c>
      <c r="E112" vm="459">
        <v>1377.2</v>
      </c>
      <c r="F112" s="6">
        <f t="shared" si="42"/>
        <v>1387.3999999999999</v>
      </c>
      <c r="G112" s="6">
        <f t="shared" si="43"/>
        <v>1380.9999999999998</v>
      </c>
      <c r="H112" s="6">
        <f t="shared" si="44"/>
        <v>1376</v>
      </c>
      <c r="I112" s="6">
        <f t="shared" si="45"/>
        <v>1369.6</v>
      </c>
      <c r="J112" s="6">
        <f t="shared" si="46"/>
        <v>1392.3999999999996</v>
      </c>
      <c r="K112" s="6">
        <f t="shared" si="47"/>
        <v>1398.7999999999997</v>
      </c>
      <c r="L112" s="6">
        <f t="shared" si="48"/>
        <v>1403.7999999999995</v>
      </c>
      <c r="M112" s="5" t="str">
        <f t="shared" si="49"/>
        <v>Possibly down</v>
      </c>
      <c r="N112" t="str">
        <f t="shared" si="50"/>
        <v>Possibly down</v>
      </c>
      <c r="O112" t="str">
        <f t="shared" si="51"/>
        <v/>
      </c>
      <c r="P112" s="5" t="str">
        <f t="shared" si="52"/>
        <v/>
      </c>
      <c r="Q112" t="str">
        <f t="shared" si="53"/>
        <v/>
      </c>
      <c r="R112" t="str">
        <f t="shared" si="54"/>
        <v/>
      </c>
      <c r="S112" t="str">
        <f t="shared" si="55"/>
        <v/>
      </c>
    </row>
    <row r="113" spans="1:19" x14ac:dyDescent="0.25">
      <c r="A113" s="11" vm="460">
        <v>45154</v>
      </c>
      <c r="B113" vm="338">
        <v>1382.4</v>
      </c>
      <c r="C113" vm="461">
        <v>1385</v>
      </c>
      <c r="D113" vm="462">
        <v>1366</v>
      </c>
      <c r="E113" vm="463">
        <v>1370.6</v>
      </c>
      <c r="F113" s="6">
        <f t="shared" si="42"/>
        <v>1380.4666666666665</v>
      </c>
      <c r="G113" s="6">
        <f t="shared" si="43"/>
        <v>1365.133333333333</v>
      </c>
      <c r="H113" s="6">
        <f t="shared" si="44"/>
        <v>1353.0666666666666</v>
      </c>
      <c r="I113" s="6">
        <f t="shared" si="45"/>
        <v>1337.7333333333331</v>
      </c>
      <c r="J113" s="6">
        <f t="shared" si="46"/>
        <v>1392.5333333333328</v>
      </c>
      <c r="K113" s="6">
        <f t="shared" si="47"/>
        <v>1407.8666666666663</v>
      </c>
      <c r="L113" s="6">
        <f t="shared" si="48"/>
        <v>1419.9333333333327</v>
      </c>
      <c r="M113" s="5" t="str">
        <f t="shared" si="49"/>
        <v/>
      </c>
      <c r="N113" t="str">
        <f t="shared" si="50"/>
        <v/>
      </c>
      <c r="O113" t="str">
        <f t="shared" si="51"/>
        <v/>
      </c>
      <c r="P113" s="5" t="str">
        <f t="shared" si="52"/>
        <v/>
      </c>
      <c r="Q113" t="str">
        <f t="shared" si="53"/>
        <v/>
      </c>
      <c r="R113" t="str">
        <f t="shared" si="54"/>
        <v/>
      </c>
      <c r="S113" t="str">
        <f t="shared" si="55"/>
        <v/>
      </c>
    </row>
    <row r="114" spans="1:19" x14ac:dyDescent="0.25">
      <c r="A114" s="11" vm="464">
        <v>45155</v>
      </c>
      <c r="B114" vm="465">
        <v>1353</v>
      </c>
      <c r="C114" vm="288">
        <v>1359.2</v>
      </c>
      <c r="D114" vm="466">
        <v>1340</v>
      </c>
      <c r="E114" vm="467">
        <v>1357.8</v>
      </c>
      <c r="F114" s="6">
        <f t="shared" si="42"/>
        <v>1373.8666666666668</v>
      </c>
      <c r="G114" s="6">
        <f t="shared" si="43"/>
        <v>1362.7333333333336</v>
      </c>
      <c r="H114" s="6">
        <f t="shared" si="44"/>
        <v>1354.8666666666668</v>
      </c>
      <c r="I114" s="6">
        <f t="shared" si="45"/>
        <v>1343.7333333333336</v>
      </c>
      <c r="J114" s="6">
        <f t="shared" si="46"/>
        <v>1381.7333333333336</v>
      </c>
      <c r="K114" s="6">
        <f t="shared" si="47"/>
        <v>1392.8666666666668</v>
      </c>
      <c r="L114" s="6">
        <f t="shared" si="48"/>
        <v>1400.7333333333336</v>
      </c>
      <c r="M114" s="5" t="str">
        <f t="shared" si="49"/>
        <v>Possibly down</v>
      </c>
      <c r="N114" t="str">
        <f t="shared" si="50"/>
        <v>Possibly down</v>
      </c>
      <c r="O114" t="str">
        <f t="shared" si="51"/>
        <v/>
      </c>
      <c r="P114" s="5" t="str">
        <f t="shared" si="52"/>
        <v/>
      </c>
      <c r="Q114" t="str">
        <f t="shared" si="53"/>
        <v/>
      </c>
      <c r="R114" t="str">
        <f t="shared" si="54"/>
        <v/>
      </c>
      <c r="S114" t="str">
        <f t="shared" si="55"/>
        <v/>
      </c>
    </row>
    <row r="115" spans="1:19" x14ac:dyDescent="0.25">
      <c r="A115" s="11" vm="468">
        <v>45156</v>
      </c>
      <c r="B115" vm="469">
        <v>1358</v>
      </c>
      <c r="C115" vm="470">
        <v>1361</v>
      </c>
      <c r="D115" vm="371">
        <v>1341.6</v>
      </c>
      <c r="E115" vm="471">
        <v>1349</v>
      </c>
      <c r="F115" s="6">
        <f t="shared" si="42"/>
        <v>1352.3333333333333</v>
      </c>
      <c r="G115" s="6">
        <f t="shared" si="43"/>
        <v>1345.4666666666665</v>
      </c>
      <c r="H115" s="6">
        <f t="shared" si="44"/>
        <v>1333.1333333333332</v>
      </c>
      <c r="I115" s="6">
        <f t="shared" si="45"/>
        <v>1326.2666666666664</v>
      </c>
      <c r="J115" s="6">
        <f t="shared" si="46"/>
        <v>1364.6666666666665</v>
      </c>
      <c r="K115" s="6">
        <f t="shared" si="47"/>
        <v>1371.5333333333333</v>
      </c>
      <c r="L115" s="6">
        <f t="shared" si="48"/>
        <v>1383.8666666666666</v>
      </c>
      <c r="M115" s="5" t="str">
        <f t="shared" si="49"/>
        <v/>
      </c>
      <c r="N115" t="str">
        <f t="shared" si="50"/>
        <v/>
      </c>
      <c r="O115" t="str">
        <f t="shared" si="51"/>
        <v/>
      </c>
      <c r="P115" s="5" t="str">
        <f t="shared" si="52"/>
        <v/>
      </c>
      <c r="Q115" t="str">
        <f t="shared" si="53"/>
        <v/>
      </c>
      <c r="R115" t="str">
        <f t="shared" si="54"/>
        <v/>
      </c>
      <c r="S115" t="str">
        <f t="shared" si="55"/>
        <v/>
      </c>
    </row>
    <row r="116" spans="1:19" x14ac:dyDescent="0.25">
      <c r="A116" s="11" vm="472">
        <v>45159</v>
      </c>
      <c r="B116" vm="473">
        <v>1346.6</v>
      </c>
      <c r="C116" vm="465">
        <v>1353</v>
      </c>
      <c r="D116" vm="474">
        <v>1342.6</v>
      </c>
      <c r="E116" vm="475">
        <v>1347.4</v>
      </c>
      <c r="F116" s="6">
        <f t="shared" si="42"/>
        <v>1350.5333333333333</v>
      </c>
      <c r="G116" s="6">
        <f t="shared" si="43"/>
        <v>1340.0666666666666</v>
      </c>
      <c r="H116" s="6">
        <f t="shared" si="44"/>
        <v>1331.1333333333332</v>
      </c>
      <c r="I116" s="6">
        <f t="shared" si="45"/>
        <v>1320.6666666666665</v>
      </c>
      <c r="J116" s="6">
        <f t="shared" si="46"/>
        <v>1359.4666666666667</v>
      </c>
      <c r="K116" s="6">
        <f t="shared" si="47"/>
        <v>1369.9333333333334</v>
      </c>
      <c r="L116" s="6">
        <f t="shared" si="48"/>
        <v>1378.8666666666668</v>
      </c>
      <c r="M116" s="5" t="str">
        <f t="shared" si="49"/>
        <v/>
      </c>
      <c r="N116" t="str">
        <f t="shared" si="50"/>
        <v/>
      </c>
      <c r="O116" t="str">
        <f t="shared" si="51"/>
        <v/>
      </c>
      <c r="P116" s="5" t="str">
        <f t="shared" si="52"/>
        <v/>
      </c>
      <c r="Q116" t="str">
        <f t="shared" si="53"/>
        <v/>
      </c>
      <c r="R116" t="str">
        <f t="shared" si="54"/>
        <v/>
      </c>
      <c r="S116" t="str">
        <f t="shared" si="55"/>
        <v/>
      </c>
    </row>
    <row r="117" spans="1:19" x14ac:dyDescent="0.25">
      <c r="A117" s="11" vm="476">
        <v>45160</v>
      </c>
      <c r="B117" vm="432">
        <v>1349.4</v>
      </c>
      <c r="C117" vm="311">
        <v>1359</v>
      </c>
      <c r="D117" vm="477">
        <v>1340.6</v>
      </c>
      <c r="E117" vm="478">
        <v>1357</v>
      </c>
      <c r="F117" s="6">
        <f t="shared" si="42"/>
        <v>1347.6666666666667</v>
      </c>
      <c r="G117" s="6">
        <f t="shared" si="43"/>
        <v>1342.3333333333335</v>
      </c>
      <c r="H117" s="6">
        <f t="shared" si="44"/>
        <v>1337.2666666666667</v>
      </c>
      <c r="I117" s="6">
        <f t="shared" si="45"/>
        <v>1331.9333333333334</v>
      </c>
      <c r="J117" s="6">
        <f t="shared" si="46"/>
        <v>1352.7333333333336</v>
      </c>
      <c r="K117" s="6">
        <f t="shared" si="47"/>
        <v>1358.0666666666668</v>
      </c>
      <c r="L117" s="6">
        <f t="shared" si="48"/>
        <v>1363.1333333333337</v>
      </c>
      <c r="M117" s="5" t="str">
        <f t="shared" si="49"/>
        <v>Possibly up</v>
      </c>
      <c r="N117" t="str">
        <f t="shared" si="50"/>
        <v/>
      </c>
      <c r="O117" t="str">
        <f t="shared" si="51"/>
        <v/>
      </c>
      <c r="P117" s="5" t="str">
        <f t="shared" si="52"/>
        <v/>
      </c>
      <c r="Q117" t="str">
        <f t="shared" si="53"/>
        <v>Possibly up</v>
      </c>
      <c r="R117" t="str">
        <f t="shared" si="54"/>
        <v/>
      </c>
      <c r="S117" t="str">
        <f t="shared" si="55"/>
        <v/>
      </c>
    </row>
    <row r="118" spans="1:19" x14ac:dyDescent="0.25">
      <c r="A118" s="11" vm="479">
        <v>45161</v>
      </c>
      <c r="B118" vm="424">
        <v>1358.6</v>
      </c>
      <c r="C118" vm="418">
        <v>1383</v>
      </c>
      <c r="D118" vm="480">
        <v>1354.6682000000001</v>
      </c>
      <c r="E118" vm="393">
        <v>1364.8</v>
      </c>
      <c r="F118" s="6">
        <f t="shared" si="42"/>
        <v>1352.2</v>
      </c>
      <c r="G118" s="6">
        <f t="shared" si="43"/>
        <v>1345.4</v>
      </c>
      <c r="H118" s="6">
        <f t="shared" si="44"/>
        <v>1333.8</v>
      </c>
      <c r="I118" s="6">
        <f t="shared" si="45"/>
        <v>1327</v>
      </c>
      <c r="J118" s="6">
        <f t="shared" si="46"/>
        <v>1363.8000000000002</v>
      </c>
      <c r="K118" s="6">
        <f t="shared" si="47"/>
        <v>1370.6000000000001</v>
      </c>
      <c r="L118" s="6">
        <f t="shared" si="48"/>
        <v>1382.2000000000003</v>
      </c>
      <c r="M118" s="5" t="str">
        <f t="shared" si="49"/>
        <v>Possibly up</v>
      </c>
      <c r="N118" t="str">
        <f t="shared" si="50"/>
        <v/>
      </c>
      <c r="O118" t="str">
        <f t="shared" si="51"/>
        <v/>
      </c>
      <c r="P118" s="5" t="str">
        <f t="shared" si="52"/>
        <v/>
      </c>
      <c r="Q118" t="str">
        <f t="shared" si="53"/>
        <v>Possibly up</v>
      </c>
      <c r="R118" t="str">
        <f t="shared" si="54"/>
        <v/>
      </c>
      <c r="S118" t="str">
        <f t="shared" si="55"/>
        <v/>
      </c>
    </row>
    <row r="119" spans="1:19" x14ac:dyDescent="0.25">
      <c r="A119" s="11" vm="481">
        <v>45162</v>
      </c>
      <c r="B119" vm="482">
        <v>1371.4</v>
      </c>
      <c r="C119" vm="483">
        <v>1388.2728999999999</v>
      </c>
      <c r="D119" vm="286">
        <v>1366.6</v>
      </c>
      <c r="E119" vm="27">
        <v>1371.6</v>
      </c>
      <c r="F119" s="6">
        <f t="shared" si="42"/>
        <v>1367.4894000000002</v>
      </c>
      <c r="G119" s="6">
        <f t="shared" si="43"/>
        <v>1351.9788000000003</v>
      </c>
      <c r="H119" s="6">
        <f t="shared" si="44"/>
        <v>1339.1576000000002</v>
      </c>
      <c r="I119" s="6">
        <f t="shared" si="45"/>
        <v>1323.6470000000004</v>
      </c>
      <c r="J119" s="6">
        <f t="shared" si="46"/>
        <v>1380.3106000000002</v>
      </c>
      <c r="K119" s="6">
        <f t="shared" si="47"/>
        <v>1395.8212000000001</v>
      </c>
      <c r="L119" s="6">
        <f t="shared" si="48"/>
        <v>1408.6424000000002</v>
      </c>
      <c r="M119" s="5" t="str">
        <f t="shared" si="49"/>
        <v/>
      </c>
      <c r="N119" t="str">
        <f t="shared" si="50"/>
        <v/>
      </c>
      <c r="O119" t="str">
        <f t="shared" si="51"/>
        <v/>
      </c>
      <c r="P119" s="5" t="str">
        <f t="shared" si="52"/>
        <v/>
      </c>
      <c r="Q119" t="str">
        <f t="shared" si="53"/>
        <v/>
      </c>
      <c r="R119" t="str">
        <f t="shared" si="54"/>
        <v/>
      </c>
      <c r="S119" t="str">
        <f t="shared" si="55"/>
        <v/>
      </c>
    </row>
    <row r="120" spans="1:19" x14ac:dyDescent="0.25">
      <c r="A120" s="11" vm="484">
        <v>45163</v>
      </c>
      <c r="B120" vm="485">
        <v>1368.2</v>
      </c>
      <c r="C120" vm="401">
        <v>1378.8</v>
      </c>
      <c r="D120" vm="486">
        <v>1365.3504</v>
      </c>
      <c r="E120" vm="487">
        <v>1374</v>
      </c>
      <c r="F120" s="6">
        <f t="shared" si="42"/>
        <v>1375.4909666666665</v>
      </c>
      <c r="G120" s="6">
        <f t="shared" si="43"/>
        <v>1362.7090333333331</v>
      </c>
      <c r="H120" s="6">
        <f t="shared" si="44"/>
        <v>1353.8180666666665</v>
      </c>
      <c r="I120" s="6">
        <f t="shared" si="45"/>
        <v>1341.0361333333331</v>
      </c>
      <c r="J120" s="6">
        <f t="shared" si="46"/>
        <v>1384.3819333333331</v>
      </c>
      <c r="K120" s="6">
        <f t="shared" si="47"/>
        <v>1397.1638666666665</v>
      </c>
      <c r="L120" s="6">
        <f t="shared" si="48"/>
        <v>1406.0548333333331</v>
      </c>
      <c r="M120" s="5" t="str">
        <f t="shared" si="49"/>
        <v/>
      </c>
      <c r="N120" t="str">
        <f t="shared" si="50"/>
        <v/>
      </c>
      <c r="O120" t="str">
        <f t="shared" si="51"/>
        <v/>
      </c>
      <c r="P120" s="5" t="str">
        <f t="shared" si="52"/>
        <v/>
      </c>
      <c r="Q120" t="str">
        <f t="shared" si="53"/>
        <v/>
      </c>
      <c r="R120" t="str">
        <f t="shared" si="54"/>
        <v/>
      </c>
      <c r="S120" t="str">
        <f t="shared" si="55"/>
        <v/>
      </c>
    </row>
    <row r="121" spans="1:19" x14ac:dyDescent="0.25">
      <c r="A121" s="11" vm="488">
        <v>45166</v>
      </c>
      <c r="B121">
        <f>(B120+B122)/2</f>
        <v>1378.8000000000002</v>
      </c>
      <c r="C121">
        <f>(C120+C122)/2</f>
        <v>1398.1</v>
      </c>
      <c r="D121">
        <f>(D120+D122)/2</f>
        <v>1376.0752</v>
      </c>
      <c r="E121">
        <f>(E120+E122)/2</f>
        <v>1385.9</v>
      </c>
      <c r="F121" s="6">
        <f t="shared" si="42"/>
        <v>1372.7168000000001</v>
      </c>
      <c r="G121" s="6">
        <f t="shared" si="43"/>
        <v>1366.6336000000003</v>
      </c>
      <c r="H121" s="6">
        <f t="shared" si="44"/>
        <v>1359.2672000000002</v>
      </c>
      <c r="I121" s="6">
        <f t="shared" si="45"/>
        <v>1353.1840000000004</v>
      </c>
      <c r="J121" s="6">
        <f t="shared" si="46"/>
        <v>1380.0832000000003</v>
      </c>
      <c r="K121" s="6">
        <f t="shared" si="47"/>
        <v>1386.1664000000001</v>
      </c>
      <c r="L121" s="6">
        <f t="shared" si="48"/>
        <v>1393.5328000000002</v>
      </c>
      <c r="M121" s="5" t="str">
        <f t="shared" si="49"/>
        <v>Possibly up</v>
      </c>
      <c r="N121" t="str">
        <f t="shared" si="50"/>
        <v/>
      </c>
      <c r="O121" t="str">
        <f t="shared" si="51"/>
        <v/>
      </c>
      <c r="P121" s="5" t="str">
        <f t="shared" si="52"/>
        <v/>
      </c>
      <c r="Q121" t="str">
        <f t="shared" si="53"/>
        <v>Possibly up</v>
      </c>
      <c r="R121" t="str">
        <f t="shared" si="54"/>
        <v/>
      </c>
      <c r="S121" t="str">
        <f t="shared" si="55"/>
        <v/>
      </c>
    </row>
    <row r="122" spans="1:19" x14ac:dyDescent="0.25">
      <c r="A122" s="11" vm="489">
        <v>45167</v>
      </c>
      <c r="B122" vm="490">
        <v>1389.4</v>
      </c>
      <c r="C122" vm="72">
        <v>1417.4</v>
      </c>
      <c r="D122" vm="491">
        <v>1386.8</v>
      </c>
      <c r="E122" vm="492">
        <v>1397.8</v>
      </c>
      <c r="F122" s="6">
        <f t="shared" si="42"/>
        <v>1386.6917333333331</v>
      </c>
      <c r="G122" s="6">
        <f t="shared" si="43"/>
        <v>1375.2834666666663</v>
      </c>
      <c r="H122" s="6">
        <f t="shared" si="44"/>
        <v>1364.6669333333332</v>
      </c>
      <c r="I122" s="6">
        <f t="shared" si="45"/>
        <v>1353.2586666666664</v>
      </c>
      <c r="J122" s="6">
        <f t="shared" si="46"/>
        <v>1397.3082666666662</v>
      </c>
      <c r="K122" s="6">
        <f t="shared" si="47"/>
        <v>1408.716533333333</v>
      </c>
      <c r="L122" s="6">
        <f t="shared" si="48"/>
        <v>1419.3330666666661</v>
      </c>
      <c r="M122" s="5" t="str">
        <f t="shared" si="49"/>
        <v>Possibly up</v>
      </c>
      <c r="N122" t="str">
        <f t="shared" si="50"/>
        <v/>
      </c>
      <c r="O122" t="str">
        <f t="shared" si="51"/>
        <v/>
      </c>
      <c r="P122" s="5" t="str">
        <f t="shared" si="52"/>
        <v/>
      </c>
      <c r="Q122" t="str">
        <f t="shared" si="53"/>
        <v>Possibly up</v>
      </c>
      <c r="R122" t="str">
        <f t="shared" si="54"/>
        <v/>
      </c>
      <c r="S122" t="str">
        <f t="shared" si="55"/>
        <v/>
      </c>
    </row>
    <row r="123" spans="1:19" x14ac:dyDescent="0.25">
      <c r="A123" s="11" vm="493">
        <v>45168</v>
      </c>
      <c r="B123" vm="41">
        <v>1400.8</v>
      </c>
      <c r="C123" vm="494">
        <v>1405.2</v>
      </c>
      <c r="D123" vm="332">
        <v>1394</v>
      </c>
      <c r="E123" vm="495">
        <v>1397.6</v>
      </c>
      <c r="F123" s="6">
        <f t="shared" si="42"/>
        <v>1400.6666666666667</v>
      </c>
      <c r="G123" s="6">
        <f t="shared" si="43"/>
        <v>1383.9333333333334</v>
      </c>
      <c r="H123" s="6">
        <f t="shared" si="44"/>
        <v>1370.0666666666666</v>
      </c>
      <c r="I123" s="6">
        <f t="shared" si="45"/>
        <v>1353.3333333333333</v>
      </c>
      <c r="J123" s="6">
        <f t="shared" si="46"/>
        <v>1414.5333333333335</v>
      </c>
      <c r="K123" s="6">
        <f t="shared" si="47"/>
        <v>1431.2666666666669</v>
      </c>
      <c r="L123" s="6">
        <f t="shared" si="48"/>
        <v>1445.1333333333337</v>
      </c>
      <c r="M123" s="5" t="str">
        <f t="shared" si="49"/>
        <v/>
      </c>
      <c r="N123" t="str">
        <f t="shared" si="50"/>
        <v/>
      </c>
      <c r="O123" t="str">
        <f t="shared" si="51"/>
        <v/>
      </c>
      <c r="P123" s="5" t="str">
        <f t="shared" si="52"/>
        <v/>
      </c>
      <c r="Q123" t="str">
        <f t="shared" si="53"/>
        <v/>
      </c>
      <c r="R123" t="str">
        <f t="shared" si="54"/>
        <v/>
      </c>
      <c r="S123" t="str">
        <f t="shared" si="55"/>
        <v/>
      </c>
    </row>
    <row r="124" spans="1:19" x14ac:dyDescent="0.25">
      <c r="A124" s="11" vm="496">
        <v>45169</v>
      </c>
      <c r="B124" vm="21">
        <v>1400</v>
      </c>
      <c r="C124" vm="494">
        <v>1405.2</v>
      </c>
      <c r="D124" vm="335">
        <v>1388.8</v>
      </c>
      <c r="E124" vm="335">
        <v>1388.8</v>
      </c>
      <c r="F124" s="6">
        <f t="shared" si="42"/>
        <v>1398.9333333333332</v>
      </c>
      <c r="G124" s="6">
        <f t="shared" si="43"/>
        <v>1392.6666666666663</v>
      </c>
      <c r="H124" s="6">
        <f t="shared" si="44"/>
        <v>1387.7333333333331</v>
      </c>
      <c r="I124" s="6">
        <f t="shared" si="45"/>
        <v>1381.4666666666662</v>
      </c>
      <c r="J124" s="6">
        <f t="shared" si="46"/>
        <v>1403.8666666666663</v>
      </c>
      <c r="K124" s="6">
        <f t="shared" si="47"/>
        <v>1410.1333333333332</v>
      </c>
      <c r="L124" s="6">
        <f t="shared" si="48"/>
        <v>1415.0666666666664</v>
      </c>
      <c r="M124" s="5" t="str">
        <f t="shared" si="49"/>
        <v>Possibly down</v>
      </c>
      <c r="N124" t="str">
        <f t="shared" si="50"/>
        <v>Possibly down</v>
      </c>
      <c r="O124" t="str">
        <f t="shared" si="51"/>
        <v/>
      </c>
      <c r="P124" s="5" t="str">
        <f t="shared" si="52"/>
        <v/>
      </c>
      <c r="Q124" t="str">
        <f t="shared" si="53"/>
        <v/>
      </c>
      <c r="R124" t="str">
        <f t="shared" si="54"/>
        <v/>
      </c>
      <c r="S124" t="str">
        <f t="shared" si="55"/>
        <v/>
      </c>
    </row>
    <row r="125" spans="1:19" x14ac:dyDescent="0.25">
      <c r="A125" s="11" vm="497">
        <v>45170</v>
      </c>
      <c r="B125" vm="498">
        <v>1392.4</v>
      </c>
      <c r="C125" vm="499">
        <v>1393.4</v>
      </c>
      <c r="D125" vm="237">
        <v>1384</v>
      </c>
      <c r="E125" vm="449">
        <v>1387.6</v>
      </c>
      <c r="F125" s="6">
        <f t="shared" si="42"/>
        <v>1394.2666666666667</v>
      </c>
      <c r="G125" s="6">
        <f t="shared" si="43"/>
        <v>1383.3333333333333</v>
      </c>
      <c r="H125" s="6">
        <f t="shared" si="44"/>
        <v>1377.8666666666666</v>
      </c>
      <c r="I125" s="6">
        <f t="shared" si="45"/>
        <v>1366.9333333333332</v>
      </c>
      <c r="J125" s="6">
        <f t="shared" si="46"/>
        <v>1399.7333333333333</v>
      </c>
      <c r="K125" s="6">
        <f t="shared" si="47"/>
        <v>1410.6666666666667</v>
      </c>
      <c r="L125" s="6">
        <f t="shared" si="48"/>
        <v>1416.1333333333334</v>
      </c>
      <c r="M125" s="5" t="str">
        <f t="shared" si="49"/>
        <v/>
      </c>
      <c r="N125" t="str">
        <f t="shared" si="50"/>
        <v/>
      </c>
      <c r="O125" t="str">
        <f t="shared" si="51"/>
        <v/>
      </c>
      <c r="P125" s="5" t="str">
        <f t="shared" si="52"/>
        <v/>
      </c>
      <c r="Q125" t="str">
        <f t="shared" si="53"/>
        <v/>
      </c>
      <c r="R125" t="str">
        <f t="shared" si="54"/>
        <v/>
      </c>
      <c r="S125" t="str">
        <f t="shared" si="55"/>
        <v/>
      </c>
    </row>
    <row r="126" spans="1:19" x14ac:dyDescent="0.25">
      <c r="A126" s="15" vm="500">
        <v>45173</v>
      </c>
      <c r="B126" s="14" vm="26">
        <v>1391.6</v>
      </c>
      <c r="C126" s="14" vm="501">
        <v>1395.4</v>
      </c>
      <c r="D126" s="14" vm="441">
        <v>1372.2</v>
      </c>
      <c r="E126" s="14" vm="502">
        <v>1373.6</v>
      </c>
      <c r="F126" s="13">
        <f t="shared" si="42"/>
        <v>1388.3333333333333</v>
      </c>
      <c r="G126" s="13">
        <f t="shared" si="43"/>
        <v>1383.2666666666664</v>
      </c>
      <c r="H126" s="13">
        <f t="shared" si="44"/>
        <v>1378.9333333333332</v>
      </c>
      <c r="I126" s="13">
        <f t="shared" si="45"/>
        <v>1373.8666666666663</v>
      </c>
      <c r="J126" s="13">
        <f t="shared" si="46"/>
        <v>1392.6666666666665</v>
      </c>
      <c r="K126" s="13">
        <f t="shared" si="47"/>
        <v>1397.7333333333333</v>
      </c>
      <c r="L126" s="13">
        <f t="shared" si="48"/>
        <v>1402.0666666666666</v>
      </c>
      <c r="M126" s="12" t="str">
        <f t="shared" si="49"/>
        <v>Definitely down</v>
      </c>
      <c r="N126" t="str">
        <f t="shared" si="50"/>
        <v>Possibly down</v>
      </c>
      <c r="O126" t="str">
        <f t="shared" si="51"/>
        <v>Likely down</v>
      </c>
      <c r="P126" s="5" t="str">
        <f t="shared" si="52"/>
        <v>Definitely down</v>
      </c>
      <c r="Q126" t="str">
        <f t="shared" si="53"/>
        <v/>
      </c>
      <c r="R126" t="str">
        <f t="shared" si="54"/>
        <v/>
      </c>
      <c r="S126" t="str">
        <f t="shared" si="55"/>
        <v/>
      </c>
    </row>
    <row r="127" spans="1:19" x14ac:dyDescent="0.25">
      <c r="A127" s="11" vm="503">
        <v>45174</v>
      </c>
      <c r="B127" vm="427">
        <v>1367.4</v>
      </c>
      <c r="C127" vm="504">
        <v>1390.4</v>
      </c>
      <c r="D127" vm="505">
        <v>1363</v>
      </c>
      <c r="E127" vm="25">
        <v>1381.4</v>
      </c>
      <c r="F127" s="6">
        <f t="shared" si="42"/>
        <v>1380.4000000000003</v>
      </c>
      <c r="G127" s="6">
        <f t="shared" si="43"/>
        <v>1365.4000000000005</v>
      </c>
      <c r="H127" s="6">
        <f t="shared" si="44"/>
        <v>1357.2000000000003</v>
      </c>
      <c r="I127" s="6">
        <f t="shared" si="45"/>
        <v>1342.2000000000005</v>
      </c>
      <c r="J127" s="6">
        <f t="shared" si="46"/>
        <v>1388.6000000000006</v>
      </c>
      <c r="K127" s="6">
        <f t="shared" si="47"/>
        <v>1403.6000000000004</v>
      </c>
      <c r="L127" s="6">
        <f t="shared" si="48"/>
        <v>1411.8000000000006</v>
      </c>
      <c r="M127" s="5" t="str">
        <f t="shared" si="49"/>
        <v/>
      </c>
      <c r="N127" t="str">
        <f t="shared" si="50"/>
        <v/>
      </c>
      <c r="O127" t="str">
        <f t="shared" si="51"/>
        <v/>
      </c>
      <c r="P127" s="5" t="str">
        <f t="shared" si="52"/>
        <v/>
      </c>
      <c r="Q127" t="str">
        <f t="shared" si="53"/>
        <v/>
      </c>
      <c r="R127" t="str">
        <f t="shared" si="54"/>
        <v/>
      </c>
      <c r="S127" t="str">
        <f t="shared" si="55"/>
        <v/>
      </c>
    </row>
    <row r="128" spans="1:19" x14ac:dyDescent="0.25">
      <c r="A128" s="11" vm="506">
        <v>45175</v>
      </c>
      <c r="B128" vm="462">
        <v>1366</v>
      </c>
      <c r="C128" vm="507">
        <v>1380.6</v>
      </c>
      <c r="D128" vm="508">
        <v>1359.6</v>
      </c>
      <c r="E128" vm="23">
        <v>1376.6</v>
      </c>
      <c r="F128" s="6">
        <f t="shared" si="42"/>
        <v>1378.2666666666667</v>
      </c>
      <c r="G128" s="6">
        <f t="shared" si="43"/>
        <v>1366.1333333333332</v>
      </c>
      <c r="H128" s="6">
        <f t="shared" si="44"/>
        <v>1350.8666666666666</v>
      </c>
      <c r="I128" s="6">
        <f t="shared" si="45"/>
        <v>1338.7333333333331</v>
      </c>
      <c r="J128" s="6">
        <f t="shared" si="46"/>
        <v>1393.5333333333333</v>
      </c>
      <c r="K128" s="6">
        <f t="shared" si="47"/>
        <v>1405.6666666666667</v>
      </c>
      <c r="L128" s="6">
        <f t="shared" si="48"/>
        <v>1420.9333333333334</v>
      </c>
      <c r="M128" s="5" t="str">
        <f t="shared" si="49"/>
        <v/>
      </c>
      <c r="N128" t="str">
        <f t="shared" si="50"/>
        <v/>
      </c>
      <c r="O128" t="str">
        <f t="shared" si="51"/>
        <v/>
      </c>
      <c r="P128" s="5" t="str">
        <f t="shared" si="52"/>
        <v/>
      </c>
      <c r="Q128" t="str">
        <f t="shared" si="53"/>
        <v/>
      </c>
      <c r="R128" t="str">
        <f t="shared" si="54"/>
        <v/>
      </c>
      <c r="S128" t="str">
        <f t="shared" si="55"/>
        <v/>
      </c>
    </row>
    <row r="129" spans="1:19" x14ac:dyDescent="0.25">
      <c r="A129" s="11" vm="509">
        <v>45176</v>
      </c>
      <c r="B129" vm="254">
        <v>1369.6</v>
      </c>
      <c r="C129" vm="394">
        <v>1390.2</v>
      </c>
      <c r="D129" vm="510">
        <v>1365.2170000000001</v>
      </c>
      <c r="E129" vm="398">
        <v>1388.2</v>
      </c>
      <c r="F129" s="6">
        <f t="shared" si="42"/>
        <v>1372.2666666666664</v>
      </c>
      <c r="G129" s="6">
        <f t="shared" si="43"/>
        <v>1363.9333333333329</v>
      </c>
      <c r="H129" s="6">
        <f t="shared" si="44"/>
        <v>1351.2666666666664</v>
      </c>
      <c r="I129" s="6">
        <f t="shared" si="45"/>
        <v>1342.9333333333329</v>
      </c>
      <c r="J129" s="6">
        <f t="shared" si="46"/>
        <v>1384.9333333333329</v>
      </c>
      <c r="K129" s="6">
        <f t="shared" si="47"/>
        <v>1393.2666666666664</v>
      </c>
      <c r="L129" s="6">
        <f t="shared" si="48"/>
        <v>1405.9333333333329</v>
      </c>
      <c r="M129" s="5" t="str">
        <f t="shared" si="49"/>
        <v>Possibly up</v>
      </c>
      <c r="N129" t="str">
        <f t="shared" si="50"/>
        <v/>
      </c>
      <c r="O129" t="str">
        <f t="shared" si="51"/>
        <v/>
      </c>
      <c r="P129" s="5" t="str">
        <f t="shared" si="52"/>
        <v/>
      </c>
      <c r="Q129" t="str">
        <f t="shared" si="53"/>
        <v>Possibly up</v>
      </c>
      <c r="R129" t="str">
        <f t="shared" si="54"/>
        <v/>
      </c>
      <c r="S129" t="str">
        <f t="shared" si="55"/>
        <v/>
      </c>
    </row>
    <row r="130" spans="1:19" x14ac:dyDescent="0.25">
      <c r="A130" s="10" vm="511">
        <v>45177</v>
      </c>
      <c r="B130" s="9" vm="501">
        <v>1395.4</v>
      </c>
      <c r="C130" s="9" vm="512">
        <v>1448.6</v>
      </c>
      <c r="D130" s="9" vm="504">
        <v>1390.4</v>
      </c>
      <c r="E130" s="9" vm="185">
        <v>1444.2</v>
      </c>
      <c r="F130" s="8">
        <f t="shared" si="42"/>
        <v>1381.2056666666667</v>
      </c>
      <c r="G130" s="8">
        <f t="shared" si="43"/>
        <v>1372.2113333333334</v>
      </c>
      <c r="H130" s="8">
        <f t="shared" si="44"/>
        <v>1356.2226666666668</v>
      </c>
      <c r="I130" s="8">
        <f t="shared" si="45"/>
        <v>1347.2283333333335</v>
      </c>
      <c r="J130" s="8">
        <f t="shared" si="46"/>
        <v>1397.1943333333334</v>
      </c>
      <c r="K130" s="8">
        <f t="shared" si="47"/>
        <v>1406.1886666666667</v>
      </c>
      <c r="L130" s="8">
        <f t="shared" si="48"/>
        <v>1422.1773333333333</v>
      </c>
      <c r="M130" s="7" t="str">
        <f t="shared" si="49"/>
        <v>Definitely up</v>
      </c>
      <c r="N130" t="str">
        <f t="shared" si="50"/>
        <v/>
      </c>
      <c r="O130" t="str">
        <f t="shared" si="51"/>
        <v/>
      </c>
      <c r="P130" s="5" t="str">
        <f t="shared" si="52"/>
        <v/>
      </c>
      <c r="Q130" t="str">
        <f t="shared" si="53"/>
        <v>Possibly up</v>
      </c>
      <c r="R130" t="str">
        <f t="shared" si="54"/>
        <v>Likely up</v>
      </c>
      <c r="S130" t="str">
        <f t="shared" si="55"/>
        <v>Definitely up</v>
      </c>
    </row>
    <row r="131" spans="1:19" x14ac:dyDescent="0.25">
      <c r="F131" s="6" t="str">
        <f ca="1">_xlfn.FORMULATEXT(F130)</f>
        <v>=AVERAGE(C129:E129)</v>
      </c>
      <c r="M131" s="5" t="s">
        <v>20</v>
      </c>
    </row>
    <row r="132" spans="1:19" x14ac:dyDescent="0.25">
      <c r="G132" s="6" t="str">
        <f ca="1">_xlfn.FORMULATEXT(G130)</f>
        <v>=2*F130-C129</v>
      </c>
      <c r="M132" s="5" t="s">
        <v>19</v>
      </c>
    </row>
    <row r="133" spans="1:19" x14ac:dyDescent="0.25">
      <c r="H133" t="str">
        <f ca="1">_xlfn.FORMULATEXT(H130)</f>
        <v>=F130-(C129-D129)</v>
      </c>
      <c r="M133" s="5"/>
    </row>
    <row r="134" spans="1:19" x14ac:dyDescent="0.25">
      <c r="I134" t="str">
        <f ca="1">_xlfn.FORMULATEXT(I130)</f>
        <v>=D129-2*(C129-F130)</v>
      </c>
      <c r="M134" s="5"/>
    </row>
    <row r="135" spans="1:19" x14ac:dyDescent="0.25">
      <c r="J135" t="str">
        <f ca="1">_xlfn.FORMULATEXT(J130)</f>
        <v>=2*F130-D129</v>
      </c>
    </row>
    <row r="136" spans="1:19" x14ac:dyDescent="0.25">
      <c r="K136" t="str">
        <f ca="1">_xlfn.FORMULATEXT(K130)</f>
        <v>=F130+(C129-D129)</v>
      </c>
    </row>
    <row r="137" spans="1:19" x14ac:dyDescent="0.25">
      <c r="L137" t="str">
        <f ca="1">_xlfn.FORMULATEXT(L130)</f>
        <v>=C129+2*(F130-D129)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7B04A-548D-4DBE-9BB1-64F834E58E24}">
  <sheetPr codeName="Sheet3"/>
  <dimension ref="A1:M11"/>
  <sheetViews>
    <sheetView workbookViewId="0">
      <selection activeCell="J21" sqref="J21"/>
    </sheetView>
  </sheetViews>
  <sheetFormatPr defaultRowHeight="15" x14ac:dyDescent="0.25"/>
  <cols>
    <col min="1" max="1" width="12.28515625" customWidth="1"/>
    <col min="2" max="12" width="11" customWidth="1"/>
    <col min="13" max="13" width="14.5703125" customWidth="1"/>
  </cols>
  <sheetData>
    <row r="1" spans="1:13" s="2" customFormat="1" x14ac:dyDescent="0.25">
      <c r="A1" s="17" t="s">
        <v>23</v>
      </c>
      <c r="B1" s="2" t="s">
        <v>22</v>
      </c>
      <c r="C1" s="2" t="s">
        <v>17</v>
      </c>
      <c r="D1" s="2" t="s">
        <v>16</v>
      </c>
      <c r="E1" s="2" t="s">
        <v>15</v>
      </c>
      <c r="F1" s="2" t="s">
        <v>13</v>
      </c>
      <c r="G1" s="2" t="s">
        <v>11</v>
      </c>
      <c r="H1" s="2" t="s">
        <v>9</v>
      </c>
      <c r="I1" s="2" t="s">
        <v>7</v>
      </c>
      <c r="J1" s="2" t="s">
        <v>5</v>
      </c>
      <c r="K1" s="2" t="s">
        <v>3</v>
      </c>
      <c r="L1" s="2" t="s">
        <v>1</v>
      </c>
      <c r="M1" s="2" t="s">
        <v>21</v>
      </c>
    </row>
    <row r="2" spans="1:13" x14ac:dyDescent="0.25">
      <c r="A2" s="11" vm="513">
        <v>45237</v>
      </c>
      <c r="B2" vm="514">
        <v>1410.6</v>
      </c>
      <c r="C2" vm="515">
        <v>1426.6</v>
      </c>
      <c r="D2" vm="516">
        <v>1398</v>
      </c>
      <c r="E2" vm="517">
        <v>1424.8</v>
      </c>
      <c r="F2" s="6"/>
      <c r="G2" s="6"/>
      <c r="H2" s="6"/>
      <c r="I2" s="6"/>
      <c r="J2" s="6"/>
      <c r="K2" s="6"/>
      <c r="L2" s="6"/>
      <c r="M2" s="5"/>
    </row>
    <row r="3" spans="1:13" x14ac:dyDescent="0.25">
      <c r="A3" s="11" vm="518">
        <v>45238</v>
      </c>
      <c r="B3" vm="519">
        <v>1424.2</v>
      </c>
      <c r="C3" vm="8">
        <v>1436.8</v>
      </c>
      <c r="D3" vm="520">
        <v>1422.1593</v>
      </c>
      <c r="E3" vm="521">
        <v>1426.2</v>
      </c>
      <c r="F3" s="6">
        <f t="shared" ref="F3:F10" si="0">AVERAGE(C2:E2)</f>
        <v>1416.4666666666665</v>
      </c>
      <c r="G3" s="6">
        <f t="shared" ref="G3:G10" si="1">2*F3-C2</f>
        <v>1406.333333333333</v>
      </c>
      <c r="H3" s="6">
        <f t="shared" ref="H3:H10" si="2">F3-(C2-D2)</f>
        <v>1387.8666666666666</v>
      </c>
      <c r="I3" s="6">
        <f t="shared" ref="I3:I10" si="3">D2-2*(C2-F3)</f>
        <v>1377.7333333333331</v>
      </c>
      <c r="J3" s="6">
        <f t="shared" ref="J3:J10" si="4">2*F3-D2</f>
        <v>1434.9333333333329</v>
      </c>
      <c r="K3" s="6">
        <f t="shared" ref="K3:K10" si="5">F3+(C2-D2)</f>
        <v>1445.0666666666664</v>
      </c>
      <c r="L3" s="6">
        <f t="shared" ref="L3:L10" si="6">C2+2*(F3-D2)</f>
        <v>1463.5333333333328</v>
      </c>
      <c r="M3" s="5" t="str">
        <f t="shared" ref="M3:M10" si="7">IF(E3&lt;I3,"Definitely down",IF(AND(E3&lt;G3,E3&lt;H3),"Likely down",IF(E3&lt;G3,"Possibly down",IF(E3&gt;L3,"Definitely up",IF(AND(E3&gt;J3,E3&gt;K3),"Likely up",IF(E3&gt;J3,"Possibly up",""))))))</f>
        <v/>
      </c>
    </row>
    <row r="4" spans="1:13" x14ac:dyDescent="0.25">
      <c r="A4" s="11" vm="522">
        <v>45239</v>
      </c>
      <c r="B4" vm="523">
        <v>1435.6</v>
      </c>
      <c r="C4" vm="524">
        <v>1437.1304</v>
      </c>
      <c r="D4" vm="45">
        <v>1414</v>
      </c>
      <c r="E4" vm="525">
        <v>1415.4</v>
      </c>
      <c r="F4" s="6">
        <f t="shared" si="0"/>
        <v>1428.3864333333333</v>
      </c>
      <c r="G4" s="6">
        <f t="shared" si="1"/>
        <v>1419.9728666666667</v>
      </c>
      <c r="H4" s="6">
        <f t="shared" si="2"/>
        <v>1413.7457333333334</v>
      </c>
      <c r="I4" s="6">
        <f t="shared" si="3"/>
        <v>1405.3321666666668</v>
      </c>
      <c r="J4" s="6">
        <f t="shared" si="4"/>
        <v>1434.6135666666667</v>
      </c>
      <c r="K4" s="6">
        <f t="shared" si="5"/>
        <v>1443.0271333333333</v>
      </c>
      <c r="L4" s="6">
        <f t="shared" si="6"/>
        <v>1449.2542666666666</v>
      </c>
      <c r="M4" s="5" t="str">
        <f t="shared" si="7"/>
        <v>Possibly down</v>
      </c>
    </row>
    <row r="5" spans="1:13" x14ac:dyDescent="0.25">
      <c r="A5" s="11" vm="526">
        <v>45240</v>
      </c>
      <c r="B5" vm="233">
        <v>1412.8</v>
      </c>
      <c r="C5" vm="527">
        <v>1425.4001000000001</v>
      </c>
      <c r="D5" vm="528">
        <v>1388.6</v>
      </c>
      <c r="E5" vm="529">
        <v>1398.4</v>
      </c>
      <c r="F5" s="6">
        <f t="shared" si="0"/>
        <v>1422.1768</v>
      </c>
      <c r="G5" s="6">
        <f t="shared" si="1"/>
        <v>1407.2231999999999</v>
      </c>
      <c r="H5" s="6">
        <f t="shared" si="2"/>
        <v>1399.0463999999999</v>
      </c>
      <c r="I5" s="6">
        <f t="shared" si="3"/>
        <v>1384.0927999999999</v>
      </c>
      <c r="J5" s="6">
        <f t="shared" si="4"/>
        <v>1430.3535999999999</v>
      </c>
      <c r="K5" s="6">
        <f t="shared" si="5"/>
        <v>1445.3072</v>
      </c>
      <c r="L5" s="6">
        <f t="shared" si="6"/>
        <v>1453.4839999999999</v>
      </c>
      <c r="M5" s="5" t="str">
        <f t="shared" si="7"/>
        <v>Likely down</v>
      </c>
    </row>
    <row r="6" spans="1:13" x14ac:dyDescent="0.25">
      <c r="A6" s="11" vm="530">
        <v>45243</v>
      </c>
      <c r="B6" vm="531">
        <v>1408.4</v>
      </c>
      <c r="C6" vm="532">
        <v>1416.6</v>
      </c>
      <c r="D6" vm="533">
        <v>1401</v>
      </c>
      <c r="E6" vm="534">
        <v>1407.2</v>
      </c>
      <c r="F6" s="6">
        <f t="shared" si="0"/>
        <v>1404.1333666666669</v>
      </c>
      <c r="G6" s="6">
        <f t="shared" si="1"/>
        <v>1382.8666333333338</v>
      </c>
      <c r="H6" s="6">
        <f t="shared" si="2"/>
        <v>1367.3332666666668</v>
      </c>
      <c r="I6" s="6">
        <f t="shared" si="3"/>
        <v>1346.0665333333336</v>
      </c>
      <c r="J6" s="6">
        <f t="shared" si="4"/>
        <v>1419.6667333333339</v>
      </c>
      <c r="K6" s="6">
        <f t="shared" si="5"/>
        <v>1440.9334666666671</v>
      </c>
      <c r="L6" s="6">
        <f t="shared" si="6"/>
        <v>1456.4668333333341</v>
      </c>
      <c r="M6" s="5" t="str">
        <f t="shared" si="7"/>
        <v/>
      </c>
    </row>
    <row r="7" spans="1:13" x14ac:dyDescent="0.25">
      <c r="A7" s="11" vm="535">
        <v>45244</v>
      </c>
      <c r="B7" vm="536">
        <v>1409.8</v>
      </c>
      <c r="C7" vm="537">
        <v>1418</v>
      </c>
      <c r="D7" vm="538">
        <v>1381.8535999999999</v>
      </c>
      <c r="E7" vm="539">
        <v>1383.4</v>
      </c>
      <c r="F7" s="6">
        <f t="shared" si="0"/>
        <v>1408.2666666666667</v>
      </c>
      <c r="G7" s="6">
        <f t="shared" si="1"/>
        <v>1399.9333333333334</v>
      </c>
      <c r="H7" s="6">
        <f t="shared" si="2"/>
        <v>1392.6666666666667</v>
      </c>
      <c r="I7" s="6">
        <f t="shared" si="3"/>
        <v>1384.3333333333335</v>
      </c>
      <c r="J7" s="6">
        <f t="shared" si="4"/>
        <v>1415.5333333333333</v>
      </c>
      <c r="K7" s="6">
        <f t="shared" si="5"/>
        <v>1423.8666666666666</v>
      </c>
      <c r="L7" s="6">
        <f t="shared" si="6"/>
        <v>1431.1333333333332</v>
      </c>
      <c r="M7" s="5" t="str">
        <f t="shared" si="7"/>
        <v>Definitely down</v>
      </c>
    </row>
    <row r="8" spans="1:13" x14ac:dyDescent="0.25">
      <c r="A8" s="11" vm="540">
        <v>45245</v>
      </c>
      <c r="B8" vm="395">
        <v>1387.2</v>
      </c>
      <c r="C8" vm="541">
        <v>1401.4</v>
      </c>
      <c r="D8" vm="32">
        <v>1378.2</v>
      </c>
      <c r="E8" vm="542">
        <v>1392.8</v>
      </c>
      <c r="F8" s="6">
        <f t="shared" si="0"/>
        <v>1394.4178666666667</v>
      </c>
      <c r="G8" s="6">
        <f t="shared" si="1"/>
        <v>1370.8357333333333</v>
      </c>
      <c r="H8" s="6">
        <f t="shared" si="2"/>
        <v>1358.2714666666666</v>
      </c>
      <c r="I8" s="6">
        <f t="shared" si="3"/>
        <v>1334.6893333333333</v>
      </c>
      <c r="J8" s="6">
        <f t="shared" si="4"/>
        <v>1406.9821333333334</v>
      </c>
      <c r="K8" s="6">
        <f t="shared" si="5"/>
        <v>1430.5642666666668</v>
      </c>
      <c r="L8" s="6">
        <f t="shared" si="6"/>
        <v>1443.1285333333335</v>
      </c>
      <c r="M8" s="5" t="str">
        <f t="shared" si="7"/>
        <v/>
      </c>
    </row>
    <row r="9" spans="1:13" x14ac:dyDescent="0.25">
      <c r="A9" s="11" vm="543">
        <v>45246</v>
      </c>
      <c r="B9" vm="406">
        <v>1379.6</v>
      </c>
      <c r="C9" vm="544">
        <v>1397.4001000000001</v>
      </c>
      <c r="D9" vm="545">
        <v>1371.4001000000001</v>
      </c>
      <c r="E9" vm="261">
        <v>1382</v>
      </c>
      <c r="F9" s="6">
        <f t="shared" si="0"/>
        <v>1390.8000000000002</v>
      </c>
      <c r="G9" s="6">
        <f t="shared" si="1"/>
        <v>1380.2000000000003</v>
      </c>
      <c r="H9" s="6">
        <f t="shared" si="2"/>
        <v>1367.6000000000001</v>
      </c>
      <c r="I9" s="6">
        <f t="shared" si="3"/>
        <v>1357.0000000000002</v>
      </c>
      <c r="J9" s="6">
        <f t="shared" si="4"/>
        <v>1403.4000000000003</v>
      </c>
      <c r="K9" s="6">
        <f t="shared" si="5"/>
        <v>1414.0000000000002</v>
      </c>
      <c r="L9" s="6">
        <f t="shared" si="6"/>
        <v>1426.6000000000004</v>
      </c>
      <c r="M9" s="5" t="str">
        <f t="shared" si="7"/>
        <v/>
      </c>
    </row>
    <row r="10" spans="1:13" x14ac:dyDescent="0.25">
      <c r="A10" s="11" vm="546">
        <v>45247</v>
      </c>
      <c r="B10" vm="18">
        <v>1389</v>
      </c>
      <c r="C10" vm="514">
        <v>1410.6</v>
      </c>
      <c r="D10" vm="270">
        <v>1376.2</v>
      </c>
      <c r="E10" vm="514">
        <v>1410.6</v>
      </c>
      <c r="F10" s="6">
        <f t="shared" si="0"/>
        <v>1383.6000666666666</v>
      </c>
      <c r="G10" s="6">
        <f t="shared" si="1"/>
        <v>1369.8000333333332</v>
      </c>
      <c r="H10" s="6">
        <f t="shared" si="2"/>
        <v>1357.6000666666666</v>
      </c>
      <c r="I10" s="6">
        <f t="shared" si="3"/>
        <v>1343.8000333333332</v>
      </c>
      <c r="J10" s="6">
        <f t="shared" si="4"/>
        <v>1395.8000333333332</v>
      </c>
      <c r="K10" s="6">
        <f t="shared" si="5"/>
        <v>1409.6000666666666</v>
      </c>
      <c r="L10" s="6">
        <f t="shared" si="6"/>
        <v>1421.8000333333332</v>
      </c>
      <c r="M10" s="5" t="str">
        <f t="shared" si="7"/>
        <v>Likely up</v>
      </c>
    </row>
    <row r="11" spans="1:13" x14ac:dyDescent="0.25">
      <c r="A11" s="11">
        <v>45250</v>
      </c>
      <c r="B11" s="18">
        <v>1410.2</v>
      </c>
      <c r="C11" s="18">
        <v>1419.8</v>
      </c>
      <c r="D11" s="18">
        <v>1384.4</v>
      </c>
      <c r="E11" s="18">
        <v>1408</v>
      </c>
      <c r="F11" s="6">
        <f t="shared" ref="F11" si="8">AVERAGE(C10:E10)</f>
        <v>1399.1333333333332</v>
      </c>
      <c r="G11" s="6">
        <f t="shared" ref="G11" si="9">2*F11-C10</f>
        <v>1387.6666666666665</v>
      </c>
      <c r="H11" s="6">
        <f t="shared" ref="H11" si="10">F11-(C10-D10)</f>
        <v>1364.7333333333333</v>
      </c>
      <c r="I11" s="6">
        <f t="shared" ref="I11" si="11">D10-2*(C10-F11)</f>
        <v>1353.2666666666667</v>
      </c>
      <c r="J11" s="6">
        <f t="shared" ref="J11" si="12">2*F11-D10</f>
        <v>1422.0666666666664</v>
      </c>
      <c r="K11" s="6">
        <f t="shared" ref="K11" si="13">F11+(C10-D10)</f>
        <v>1433.5333333333331</v>
      </c>
      <c r="L11" s="6">
        <f t="shared" ref="L11" si="14">C10+2*(F11-D10)</f>
        <v>1456.4666666666662</v>
      </c>
      <c r="M11" s="5" t="str">
        <f t="shared" ref="M11" si="15">IF(E11&lt;I11,"Definitely down",IF(AND(E11&lt;G11,E11&lt;H11),"Likely down",IF(E11&lt;G11,"Possibly down",IF(E11&gt;L11,"Definitely up",IF(AND(E11&gt;J11,E11&gt;K11),"Likely up",IF(E11&gt;J11,"Possibly up",""))))))</f>
        <v/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7E6DB-FE05-4A54-B5E3-6A7B73F07CA8}">
  <sheetPr codeName="Sheet4"/>
  <dimension ref="A1:N181"/>
  <sheetViews>
    <sheetView tabSelected="1" workbookViewId="0">
      <pane ySplit="1" topLeftCell="A2" activePane="bottomLeft" state="frozen"/>
      <selection pane="bottomLeft" activeCell="O1" sqref="O1"/>
    </sheetView>
  </sheetViews>
  <sheetFormatPr defaultRowHeight="15" x14ac:dyDescent="0.25"/>
  <cols>
    <col min="1" max="1" width="13" customWidth="1"/>
    <col min="2" max="5" width="9.85546875" customWidth="1"/>
    <col min="13" max="13" width="15.7109375" customWidth="1"/>
    <col min="14" max="14" width="9.5703125" bestFit="1" customWidth="1"/>
  </cols>
  <sheetData>
    <row r="1" spans="1:14" x14ac:dyDescent="0.25">
      <c r="A1" s="17" t="s">
        <v>23</v>
      </c>
      <c r="B1" s="2" t="s">
        <v>22</v>
      </c>
      <c r="C1" s="2" t="s">
        <v>17</v>
      </c>
      <c r="D1" s="2" t="s">
        <v>16</v>
      </c>
      <c r="E1" s="2" t="s">
        <v>15</v>
      </c>
      <c r="F1" s="2" t="s">
        <v>13</v>
      </c>
      <c r="G1" s="2" t="s">
        <v>11</v>
      </c>
      <c r="H1" s="2" t="s">
        <v>9</v>
      </c>
      <c r="I1" s="2" t="s">
        <v>7</v>
      </c>
      <c r="J1" s="2" t="s">
        <v>5</v>
      </c>
      <c r="K1" s="2" t="s">
        <v>3</v>
      </c>
      <c r="L1" s="2" t="s">
        <v>1</v>
      </c>
      <c r="M1" s="2" t="s">
        <v>21</v>
      </c>
      <c r="N1" s="2" t="s">
        <v>24</v>
      </c>
    </row>
    <row r="2" spans="1:14" x14ac:dyDescent="0.25">
      <c r="A2" s="11" vm="1">
        <v>44992</v>
      </c>
      <c r="B2" vm="2">
        <v>1432.6</v>
      </c>
      <c r="C2" vm="3">
        <v>1452.6</v>
      </c>
      <c r="D2" vm="4">
        <v>1428.8</v>
      </c>
      <c r="E2" vm="5">
        <v>1441.8</v>
      </c>
      <c r="F2" s="6"/>
      <c r="G2" s="6"/>
      <c r="H2" s="6"/>
      <c r="I2" s="6"/>
      <c r="J2" s="6"/>
      <c r="K2" s="6"/>
      <c r="L2" s="6"/>
      <c r="M2" s="5"/>
    </row>
    <row r="3" spans="1:14" x14ac:dyDescent="0.25">
      <c r="A3" s="11" vm="6">
        <v>44993</v>
      </c>
      <c r="B3" vm="7">
        <v>1435.4</v>
      </c>
      <c r="C3" vm="8">
        <v>1436.8</v>
      </c>
      <c r="D3" vm="9">
        <v>1422.4</v>
      </c>
      <c r="E3" vm="9">
        <v>1422.4</v>
      </c>
      <c r="F3" s="6">
        <f t="shared" ref="F3" si="0">AVERAGE(C2:E2)</f>
        <v>1441.0666666666666</v>
      </c>
      <c r="G3" s="6">
        <f t="shared" ref="G3" si="1">2*F3-C2</f>
        <v>1429.5333333333333</v>
      </c>
      <c r="H3" s="6">
        <f t="shared" ref="H3" si="2">F3-(C2-D2)</f>
        <v>1417.2666666666667</v>
      </c>
      <c r="I3" s="6">
        <f t="shared" ref="I3" si="3">D2-2*(C2-F3)</f>
        <v>1405.7333333333333</v>
      </c>
      <c r="J3" s="6">
        <f t="shared" ref="J3" si="4">2*F3-D2</f>
        <v>1453.3333333333333</v>
      </c>
      <c r="K3" s="6">
        <f t="shared" ref="K3" si="5">F3+(C2-D2)</f>
        <v>1464.8666666666666</v>
      </c>
      <c r="L3" s="6">
        <f t="shared" ref="L3" si="6">C2+2*(F3-D2)</f>
        <v>1477.1333333333332</v>
      </c>
      <c r="M3" s="5" t="str">
        <f t="shared" ref="M3" si="7">IF(E3&lt;I3,"Definitely down",IF(AND(E3&lt;G3,E3&lt;H3),"Likely down",IF(E3&lt;G3,"Possibly down",IF(E3&gt;L3,"Definitely up",IF(AND(E3&gt;J3,E3&gt;K3),"Likely up",IF(E3&gt;J3,"Possibly up",""))))))</f>
        <v>Possibly down</v>
      </c>
      <c r="N3" vm="9">
        <f>IF(M3&lt;&gt;"",E3,"")</f>
        <v>1422.4</v>
      </c>
    </row>
    <row r="4" spans="1:14" x14ac:dyDescent="0.25">
      <c r="A4" s="11" vm="10">
        <v>44994</v>
      </c>
      <c r="B4" vm="11">
        <v>1418.4</v>
      </c>
      <c r="C4" vm="12">
        <v>1429</v>
      </c>
      <c r="D4" vm="13">
        <v>1411.4</v>
      </c>
      <c r="E4" vm="14">
        <v>1412.2</v>
      </c>
      <c r="F4" s="6">
        <f t="shared" ref="F4:F67" si="8">AVERAGE(C3:E3)</f>
        <v>1427.2</v>
      </c>
      <c r="G4" s="6">
        <f t="shared" ref="G4:G67" si="9">2*F4-C3</f>
        <v>1417.6000000000001</v>
      </c>
      <c r="H4" s="6">
        <f t="shared" ref="H4:H67" si="10">F4-(C3-D3)</f>
        <v>1412.8000000000002</v>
      </c>
      <c r="I4" s="6">
        <f t="shared" ref="I4:I67" si="11">D3-2*(C3-F4)</f>
        <v>1403.2000000000003</v>
      </c>
      <c r="J4" s="6">
        <f t="shared" ref="J4:J67" si="12">2*F4-D3</f>
        <v>1432</v>
      </c>
      <c r="K4" s="6">
        <f t="shared" ref="K4:K67" si="13">F4+(C3-D3)</f>
        <v>1441.6</v>
      </c>
      <c r="L4" s="6">
        <f t="shared" ref="L4:L67" si="14">C3+2*(F4-D3)</f>
        <v>1446.3999999999999</v>
      </c>
      <c r="M4" s="5" t="str">
        <f t="shared" ref="M4:M67" si="15">IF(E4&lt;I4,"Definitely down",IF(AND(E4&lt;G4,E4&lt;H4),"Likely down",IF(E4&lt;G4,"Possibly down",IF(E4&gt;L4,"Definitely up",IF(AND(E4&gt;J4,E4&gt;K4),"Likely up",IF(E4&gt;J4,"Possibly up",""))))))</f>
        <v>Likely down</v>
      </c>
      <c r="N4" vm="14">
        <f t="shared" ref="N4:N67" si="16">IF(M4&lt;&gt;"",E4,"")</f>
        <v>1412.2</v>
      </c>
    </row>
    <row r="5" spans="1:14" x14ac:dyDescent="0.25">
      <c r="A5" s="11" vm="15">
        <v>44995</v>
      </c>
      <c r="B5" vm="16">
        <v>1408.8</v>
      </c>
      <c r="C5" vm="17">
        <v>1413.4</v>
      </c>
      <c r="D5" vm="18">
        <v>1389</v>
      </c>
      <c r="E5" vm="19">
        <v>1398.6</v>
      </c>
      <c r="F5" s="6">
        <f t="shared" si="8"/>
        <v>1417.5333333333335</v>
      </c>
      <c r="G5" s="6">
        <f t="shared" si="9"/>
        <v>1406.0666666666671</v>
      </c>
      <c r="H5" s="6">
        <f t="shared" si="10"/>
        <v>1399.9333333333336</v>
      </c>
      <c r="I5" s="6">
        <f t="shared" si="11"/>
        <v>1388.4666666666672</v>
      </c>
      <c r="J5" s="6">
        <f t="shared" si="12"/>
        <v>1423.666666666667</v>
      </c>
      <c r="K5" s="6">
        <f t="shared" si="13"/>
        <v>1435.1333333333334</v>
      </c>
      <c r="L5" s="6">
        <f t="shared" si="14"/>
        <v>1441.2666666666669</v>
      </c>
      <c r="M5" s="5" t="str">
        <f t="shared" si="15"/>
        <v>Likely down</v>
      </c>
      <c r="N5" vm="19">
        <f t="shared" si="16"/>
        <v>1398.6</v>
      </c>
    </row>
    <row r="6" spans="1:14" x14ac:dyDescent="0.25">
      <c r="A6" s="11" vm="20">
        <v>44998</v>
      </c>
      <c r="B6" vm="21">
        <v>1400</v>
      </c>
      <c r="C6" vm="21">
        <v>1400</v>
      </c>
      <c r="D6" vm="22">
        <v>1375.2</v>
      </c>
      <c r="E6" vm="23">
        <v>1376.6</v>
      </c>
      <c r="F6" s="6">
        <f t="shared" si="8"/>
        <v>1400.3333333333333</v>
      </c>
      <c r="G6" s="6">
        <f t="shared" si="9"/>
        <v>1387.2666666666664</v>
      </c>
      <c r="H6" s="6">
        <f t="shared" si="10"/>
        <v>1375.9333333333332</v>
      </c>
      <c r="I6" s="6">
        <f t="shared" si="11"/>
        <v>1362.8666666666663</v>
      </c>
      <c r="J6" s="6">
        <f t="shared" si="12"/>
        <v>1411.6666666666665</v>
      </c>
      <c r="K6" s="6">
        <f t="shared" si="13"/>
        <v>1424.7333333333333</v>
      </c>
      <c r="L6" s="6">
        <f t="shared" si="14"/>
        <v>1436.0666666666666</v>
      </c>
      <c r="M6" s="5" t="str">
        <f t="shared" si="15"/>
        <v>Possibly down</v>
      </c>
      <c r="N6" vm="23">
        <f t="shared" si="16"/>
        <v>1376.6</v>
      </c>
    </row>
    <row r="7" spans="1:14" x14ac:dyDescent="0.25">
      <c r="A7" s="11" vm="24">
        <v>44999</v>
      </c>
      <c r="B7" vm="25">
        <v>1381.4</v>
      </c>
      <c r="C7" vm="26">
        <v>1391.6</v>
      </c>
      <c r="D7" vm="27">
        <v>1371.6</v>
      </c>
      <c r="E7" vm="28">
        <v>1380.4</v>
      </c>
      <c r="F7" s="6">
        <f t="shared" si="8"/>
        <v>1383.9333333333332</v>
      </c>
      <c r="G7" s="6">
        <f t="shared" si="9"/>
        <v>1367.8666666666663</v>
      </c>
      <c r="H7" s="6">
        <f t="shared" si="10"/>
        <v>1359.1333333333332</v>
      </c>
      <c r="I7" s="6">
        <f t="shared" si="11"/>
        <v>1343.0666666666664</v>
      </c>
      <c r="J7" s="6">
        <f t="shared" si="12"/>
        <v>1392.6666666666663</v>
      </c>
      <c r="K7" s="6">
        <f t="shared" si="13"/>
        <v>1408.7333333333331</v>
      </c>
      <c r="L7" s="6">
        <f t="shared" si="14"/>
        <v>1417.4666666666662</v>
      </c>
      <c r="M7" s="5" t="str">
        <f t="shared" si="15"/>
        <v/>
      </c>
      <c r="N7" t="str">
        <f t="shared" si="16"/>
        <v/>
      </c>
    </row>
    <row r="8" spans="1:14" x14ac:dyDescent="0.25">
      <c r="A8" s="11" vm="29">
        <v>45000</v>
      </c>
      <c r="B8" vm="30">
        <v>1383.6</v>
      </c>
      <c r="C8" vm="31">
        <v>1393.2</v>
      </c>
      <c r="D8" vm="32">
        <v>1378.2</v>
      </c>
      <c r="E8" vm="25">
        <v>1381.4</v>
      </c>
      <c r="F8" s="6">
        <f t="shared" si="8"/>
        <v>1381.2</v>
      </c>
      <c r="G8" s="6">
        <f t="shared" si="9"/>
        <v>1370.8000000000002</v>
      </c>
      <c r="H8" s="6">
        <f t="shared" si="10"/>
        <v>1361.2</v>
      </c>
      <c r="I8" s="6">
        <f t="shared" si="11"/>
        <v>1350.8000000000002</v>
      </c>
      <c r="J8" s="6">
        <f t="shared" si="12"/>
        <v>1390.8000000000002</v>
      </c>
      <c r="K8" s="6">
        <f t="shared" si="13"/>
        <v>1401.2</v>
      </c>
      <c r="L8" s="6">
        <f t="shared" si="14"/>
        <v>1410.8000000000002</v>
      </c>
      <c r="M8" s="5" t="str">
        <f t="shared" si="15"/>
        <v/>
      </c>
      <c r="N8" t="str">
        <f t="shared" si="16"/>
        <v/>
      </c>
    </row>
    <row r="9" spans="1:14" x14ac:dyDescent="0.25">
      <c r="A9" s="11" vm="33">
        <v>45001</v>
      </c>
      <c r="B9" vm="34">
        <v>1391.2</v>
      </c>
      <c r="C9" vm="35">
        <v>1394.8</v>
      </c>
      <c r="D9" vm="36">
        <v>1376.4</v>
      </c>
      <c r="E9" vm="37">
        <v>1387</v>
      </c>
      <c r="F9" s="6">
        <f t="shared" si="8"/>
        <v>1384.2666666666667</v>
      </c>
      <c r="G9" s="6">
        <f t="shared" si="9"/>
        <v>1375.3333333333333</v>
      </c>
      <c r="H9" s="6">
        <f t="shared" si="10"/>
        <v>1369.2666666666667</v>
      </c>
      <c r="I9" s="6">
        <f t="shared" si="11"/>
        <v>1360.3333333333333</v>
      </c>
      <c r="J9" s="6">
        <f t="shared" si="12"/>
        <v>1390.3333333333333</v>
      </c>
      <c r="K9" s="6">
        <f t="shared" si="13"/>
        <v>1399.2666666666667</v>
      </c>
      <c r="L9" s="6">
        <f t="shared" si="14"/>
        <v>1405.3333333333333</v>
      </c>
      <c r="M9" s="5" t="str">
        <f t="shared" si="15"/>
        <v/>
      </c>
      <c r="N9" t="str">
        <f t="shared" si="16"/>
        <v/>
      </c>
    </row>
    <row r="10" spans="1:14" x14ac:dyDescent="0.25">
      <c r="A10" s="11" vm="38">
        <v>45002</v>
      </c>
      <c r="B10" vm="39">
        <v>1410</v>
      </c>
      <c r="C10" vm="14">
        <v>1412.2</v>
      </c>
      <c r="D10" vm="40">
        <v>1390.8</v>
      </c>
      <c r="E10" vm="41">
        <v>1400.8</v>
      </c>
      <c r="F10" s="6">
        <f t="shared" si="8"/>
        <v>1386.0666666666666</v>
      </c>
      <c r="G10" s="6">
        <f t="shared" si="9"/>
        <v>1377.3333333333333</v>
      </c>
      <c r="H10" s="6">
        <f t="shared" si="10"/>
        <v>1367.6666666666667</v>
      </c>
      <c r="I10" s="6">
        <f t="shared" si="11"/>
        <v>1358.9333333333334</v>
      </c>
      <c r="J10" s="6">
        <f t="shared" si="12"/>
        <v>1395.7333333333331</v>
      </c>
      <c r="K10" s="6">
        <f t="shared" si="13"/>
        <v>1404.4666666666665</v>
      </c>
      <c r="L10" s="6">
        <f t="shared" si="14"/>
        <v>1414.133333333333</v>
      </c>
      <c r="M10" s="5" t="str">
        <f t="shared" si="15"/>
        <v>Possibly up</v>
      </c>
      <c r="N10" vm="41">
        <f t="shared" si="16"/>
        <v>1400.8</v>
      </c>
    </row>
    <row r="11" spans="1:14" x14ac:dyDescent="0.25">
      <c r="A11" s="11" vm="42">
        <v>45005</v>
      </c>
      <c r="B11" vm="43">
        <v>1392.2</v>
      </c>
      <c r="C11" vm="11">
        <v>1418.4</v>
      </c>
      <c r="D11" vm="44">
        <v>1392</v>
      </c>
      <c r="E11" vm="45">
        <v>1414</v>
      </c>
      <c r="F11" s="6">
        <f t="shared" si="8"/>
        <v>1401.2666666666667</v>
      </c>
      <c r="G11" s="6">
        <f t="shared" si="9"/>
        <v>1390.3333333333333</v>
      </c>
      <c r="H11" s="6">
        <f t="shared" si="10"/>
        <v>1379.8666666666666</v>
      </c>
      <c r="I11" s="6">
        <f t="shared" si="11"/>
        <v>1368.9333333333332</v>
      </c>
      <c r="J11" s="6">
        <f t="shared" si="12"/>
        <v>1411.7333333333333</v>
      </c>
      <c r="K11" s="6">
        <f t="shared" si="13"/>
        <v>1422.6666666666667</v>
      </c>
      <c r="L11" s="6">
        <f t="shared" si="14"/>
        <v>1433.1333333333334</v>
      </c>
      <c r="M11" s="5" t="str">
        <f t="shared" si="15"/>
        <v>Possibly up</v>
      </c>
      <c r="N11" vm="45">
        <f t="shared" si="16"/>
        <v>1414</v>
      </c>
    </row>
    <row r="12" spans="1:14" x14ac:dyDescent="0.25">
      <c r="A12" s="11" vm="46">
        <v>45006</v>
      </c>
      <c r="B12" vm="47">
        <v>1427.6</v>
      </c>
      <c r="C12" vm="48">
        <v>1435</v>
      </c>
      <c r="D12" vm="49">
        <v>1419.4</v>
      </c>
      <c r="E12" vm="50">
        <v>1428</v>
      </c>
      <c r="F12" s="6">
        <f t="shared" si="8"/>
        <v>1408.1333333333332</v>
      </c>
      <c r="G12" s="6">
        <f t="shared" si="9"/>
        <v>1397.8666666666663</v>
      </c>
      <c r="H12" s="6">
        <f t="shared" si="10"/>
        <v>1381.7333333333331</v>
      </c>
      <c r="I12" s="6">
        <f t="shared" si="11"/>
        <v>1371.4666666666662</v>
      </c>
      <c r="J12" s="6">
        <f t="shared" si="12"/>
        <v>1424.2666666666664</v>
      </c>
      <c r="K12" s="6">
        <f t="shared" si="13"/>
        <v>1434.5333333333333</v>
      </c>
      <c r="L12" s="6">
        <f t="shared" si="14"/>
        <v>1450.6666666666665</v>
      </c>
      <c r="M12" s="5" t="str">
        <f t="shared" si="15"/>
        <v>Possibly up</v>
      </c>
      <c r="N12" vm="50">
        <f t="shared" si="16"/>
        <v>1428</v>
      </c>
    </row>
    <row r="13" spans="1:14" x14ac:dyDescent="0.25">
      <c r="A13" s="11" vm="51">
        <v>45007</v>
      </c>
      <c r="B13" vm="52">
        <v>1424.4</v>
      </c>
      <c r="C13" vm="53">
        <v>1439.6</v>
      </c>
      <c r="D13" vm="54">
        <v>1420.2</v>
      </c>
      <c r="E13" vm="55">
        <v>1438.2</v>
      </c>
      <c r="F13" s="6">
        <f t="shared" si="8"/>
        <v>1427.4666666666665</v>
      </c>
      <c r="G13" s="6">
        <f t="shared" si="9"/>
        <v>1419.9333333333329</v>
      </c>
      <c r="H13" s="6">
        <f t="shared" si="10"/>
        <v>1411.8666666666666</v>
      </c>
      <c r="I13" s="6">
        <f t="shared" si="11"/>
        <v>1404.333333333333</v>
      </c>
      <c r="J13" s="6">
        <f t="shared" si="12"/>
        <v>1435.5333333333328</v>
      </c>
      <c r="K13" s="6">
        <f t="shared" si="13"/>
        <v>1443.0666666666664</v>
      </c>
      <c r="L13" s="6">
        <f t="shared" si="14"/>
        <v>1451.1333333333328</v>
      </c>
      <c r="M13" s="5" t="str">
        <f t="shared" si="15"/>
        <v>Possibly up</v>
      </c>
      <c r="N13" vm="55">
        <f t="shared" si="16"/>
        <v>1438.2</v>
      </c>
    </row>
    <row r="14" spans="1:14" x14ac:dyDescent="0.25">
      <c r="A14" s="11" vm="56">
        <v>45008</v>
      </c>
      <c r="B14" vm="57">
        <v>1434.8</v>
      </c>
      <c r="C14" vm="58">
        <v>1449</v>
      </c>
      <c r="D14" vm="12">
        <v>1429</v>
      </c>
      <c r="E14" vm="59">
        <v>1437.8</v>
      </c>
      <c r="F14" s="6">
        <f t="shared" si="8"/>
        <v>1432.6666666666667</v>
      </c>
      <c r="G14" s="6">
        <f t="shared" si="9"/>
        <v>1425.7333333333336</v>
      </c>
      <c r="H14" s="6">
        <f t="shared" si="10"/>
        <v>1413.2666666666669</v>
      </c>
      <c r="I14" s="6">
        <f t="shared" si="11"/>
        <v>1406.3333333333337</v>
      </c>
      <c r="J14" s="6">
        <f t="shared" si="12"/>
        <v>1445.1333333333334</v>
      </c>
      <c r="K14" s="6">
        <f t="shared" si="13"/>
        <v>1452.0666666666666</v>
      </c>
      <c r="L14" s="6">
        <f t="shared" si="14"/>
        <v>1464.5333333333333</v>
      </c>
      <c r="M14" s="5" t="str">
        <f t="shared" si="15"/>
        <v/>
      </c>
      <c r="N14" t="str">
        <f t="shared" si="16"/>
        <v/>
      </c>
    </row>
    <row r="15" spans="1:14" x14ac:dyDescent="0.25">
      <c r="A15" s="11" vm="60">
        <v>45009</v>
      </c>
      <c r="B15" vm="4">
        <v>1428.8</v>
      </c>
      <c r="C15" vm="61">
        <v>1429.86</v>
      </c>
      <c r="D15" vm="62">
        <v>1379</v>
      </c>
      <c r="E15" vm="63">
        <v>1401.2</v>
      </c>
      <c r="F15" s="6">
        <f t="shared" si="8"/>
        <v>1438.6000000000001</v>
      </c>
      <c r="G15" s="6">
        <f t="shared" si="9"/>
        <v>1428.2000000000003</v>
      </c>
      <c r="H15" s="6">
        <f t="shared" si="10"/>
        <v>1418.6000000000001</v>
      </c>
      <c r="I15" s="6">
        <f t="shared" si="11"/>
        <v>1408.2000000000003</v>
      </c>
      <c r="J15" s="6">
        <f t="shared" si="12"/>
        <v>1448.2000000000003</v>
      </c>
      <c r="K15" s="6">
        <f t="shared" si="13"/>
        <v>1458.6000000000001</v>
      </c>
      <c r="L15" s="6">
        <f t="shared" si="14"/>
        <v>1468.2000000000003</v>
      </c>
      <c r="M15" s="5" t="str">
        <f t="shared" si="15"/>
        <v>Definitely down</v>
      </c>
      <c r="N15" vm="63">
        <f t="shared" si="16"/>
        <v>1401.2</v>
      </c>
    </row>
    <row r="16" spans="1:14" x14ac:dyDescent="0.25">
      <c r="A16" s="11" vm="64">
        <v>45012</v>
      </c>
      <c r="B16" vm="65">
        <v>1416.2</v>
      </c>
      <c r="C16" vm="66">
        <v>1426.4</v>
      </c>
      <c r="D16" vm="67">
        <v>1414.0519999999999</v>
      </c>
      <c r="E16" vm="68">
        <v>1423.6</v>
      </c>
      <c r="F16" s="6">
        <f t="shared" si="8"/>
        <v>1403.3533333333332</v>
      </c>
      <c r="G16" s="6">
        <f t="shared" si="9"/>
        <v>1376.8466666666666</v>
      </c>
      <c r="H16" s="6">
        <f t="shared" si="10"/>
        <v>1352.4933333333333</v>
      </c>
      <c r="I16" s="6">
        <f t="shared" si="11"/>
        <v>1325.9866666666667</v>
      </c>
      <c r="J16" s="6">
        <f t="shared" si="12"/>
        <v>1427.7066666666665</v>
      </c>
      <c r="K16" s="6">
        <f t="shared" si="13"/>
        <v>1454.2133333333331</v>
      </c>
      <c r="L16" s="6">
        <f t="shared" si="14"/>
        <v>1478.5666666666664</v>
      </c>
      <c r="M16" s="5" t="str">
        <f t="shared" si="15"/>
        <v/>
      </c>
      <c r="N16" t="str">
        <f t="shared" si="16"/>
        <v/>
      </c>
    </row>
    <row r="17" spans="1:14" x14ac:dyDescent="0.25">
      <c r="A17" s="11" vm="69">
        <v>45013</v>
      </c>
      <c r="B17" vm="70">
        <v>1433.8</v>
      </c>
      <c r="C17" vm="71">
        <v>1436.6</v>
      </c>
      <c r="D17" vm="72">
        <v>1417.4</v>
      </c>
      <c r="E17" vm="73">
        <v>1421</v>
      </c>
      <c r="F17" s="6">
        <f t="shared" si="8"/>
        <v>1421.3506666666665</v>
      </c>
      <c r="G17" s="6">
        <f t="shared" si="9"/>
        <v>1416.3013333333329</v>
      </c>
      <c r="H17" s="6">
        <f t="shared" si="10"/>
        <v>1409.0026666666663</v>
      </c>
      <c r="I17" s="6">
        <f t="shared" si="11"/>
        <v>1403.9533333333327</v>
      </c>
      <c r="J17" s="6">
        <f t="shared" si="12"/>
        <v>1428.6493333333331</v>
      </c>
      <c r="K17" s="6">
        <f t="shared" si="13"/>
        <v>1433.6986666666667</v>
      </c>
      <c r="L17" s="6">
        <f t="shared" si="14"/>
        <v>1440.9973333333332</v>
      </c>
      <c r="M17" s="5" t="str">
        <f t="shared" si="15"/>
        <v/>
      </c>
      <c r="N17" t="str">
        <f t="shared" si="16"/>
        <v/>
      </c>
    </row>
    <row r="18" spans="1:14" x14ac:dyDescent="0.25">
      <c r="A18" s="11" vm="74">
        <v>45014</v>
      </c>
      <c r="B18" vm="75">
        <v>1420</v>
      </c>
      <c r="C18" vm="76">
        <v>1426</v>
      </c>
      <c r="D18" vm="77">
        <v>1413</v>
      </c>
      <c r="E18" vm="78">
        <v>1420.6</v>
      </c>
      <c r="F18" s="6">
        <f t="shared" si="8"/>
        <v>1425</v>
      </c>
      <c r="G18" s="6">
        <f t="shared" si="9"/>
        <v>1413.4</v>
      </c>
      <c r="H18" s="6">
        <f t="shared" si="10"/>
        <v>1405.8000000000002</v>
      </c>
      <c r="I18" s="6">
        <f t="shared" si="11"/>
        <v>1394.2000000000003</v>
      </c>
      <c r="J18" s="6">
        <f t="shared" si="12"/>
        <v>1432.6</v>
      </c>
      <c r="K18" s="6">
        <f t="shared" si="13"/>
        <v>1444.1999999999998</v>
      </c>
      <c r="L18" s="6">
        <f t="shared" si="14"/>
        <v>1451.7999999999997</v>
      </c>
      <c r="M18" s="5" t="str">
        <f t="shared" si="15"/>
        <v/>
      </c>
      <c r="N18" t="str">
        <f t="shared" si="16"/>
        <v/>
      </c>
    </row>
    <row r="19" spans="1:14" x14ac:dyDescent="0.25">
      <c r="A19" s="11" vm="79">
        <v>45015</v>
      </c>
      <c r="B19" vm="80">
        <v>1416.4</v>
      </c>
      <c r="C19" vm="81">
        <v>1421.5994000000001</v>
      </c>
      <c r="D19" vm="82">
        <v>1412.6</v>
      </c>
      <c r="E19" vm="75">
        <v>1420</v>
      </c>
      <c r="F19" s="6">
        <f t="shared" si="8"/>
        <v>1419.8666666666668</v>
      </c>
      <c r="G19" s="6">
        <f t="shared" si="9"/>
        <v>1413.7333333333336</v>
      </c>
      <c r="H19" s="6">
        <f t="shared" si="10"/>
        <v>1406.8666666666668</v>
      </c>
      <c r="I19" s="6">
        <f t="shared" si="11"/>
        <v>1400.7333333333336</v>
      </c>
      <c r="J19" s="6">
        <f t="shared" si="12"/>
        <v>1426.7333333333336</v>
      </c>
      <c r="K19" s="6">
        <f t="shared" si="13"/>
        <v>1432.8666666666668</v>
      </c>
      <c r="L19" s="6">
        <f t="shared" si="14"/>
        <v>1439.7333333333336</v>
      </c>
      <c r="M19" s="5" t="str">
        <f t="shared" si="15"/>
        <v/>
      </c>
      <c r="N19" t="str">
        <f t="shared" si="16"/>
        <v/>
      </c>
    </row>
    <row r="20" spans="1:14" x14ac:dyDescent="0.25">
      <c r="A20" s="11" vm="83">
        <v>45016</v>
      </c>
      <c r="B20" vm="84">
        <v>1425</v>
      </c>
      <c r="C20" vm="85">
        <v>1438.4</v>
      </c>
      <c r="D20" vm="86">
        <v>1419.6</v>
      </c>
      <c r="E20" vm="12">
        <v>1429</v>
      </c>
      <c r="F20" s="6">
        <f t="shared" si="8"/>
        <v>1418.0664666666664</v>
      </c>
      <c r="G20" s="6">
        <f t="shared" si="9"/>
        <v>1414.5335333333328</v>
      </c>
      <c r="H20" s="6">
        <f t="shared" si="10"/>
        <v>1409.0670666666663</v>
      </c>
      <c r="I20" s="6">
        <f t="shared" si="11"/>
        <v>1405.5341333333326</v>
      </c>
      <c r="J20" s="6">
        <f t="shared" si="12"/>
        <v>1423.5329333333329</v>
      </c>
      <c r="K20" s="6">
        <f t="shared" si="13"/>
        <v>1427.0658666666666</v>
      </c>
      <c r="L20" s="6">
        <f t="shared" si="14"/>
        <v>1432.5323333333331</v>
      </c>
      <c r="M20" s="5" t="str">
        <f t="shared" si="15"/>
        <v>Likely up</v>
      </c>
      <c r="N20" vm="12">
        <f t="shared" si="16"/>
        <v>1429</v>
      </c>
    </row>
    <row r="21" spans="1:14" x14ac:dyDescent="0.25">
      <c r="A21" s="11" vm="87">
        <v>45019</v>
      </c>
      <c r="B21" vm="88">
        <v>1434.2</v>
      </c>
      <c r="C21" vm="89">
        <v>1442.4</v>
      </c>
      <c r="D21" vm="90">
        <v>1427.4</v>
      </c>
      <c r="E21" vm="91">
        <v>1439.4</v>
      </c>
      <c r="F21" s="6">
        <f t="shared" si="8"/>
        <v>1429</v>
      </c>
      <c r="G21" s="6">
        <f t="shared" si="9"/>
        <v>1419.6</v>
      </c>
      <c r="H21" s="6">
        <f t="shared" si="10"/>
        <v>1410.1999999999998</v>
      </c>
      <c r="I21" s="6">
        <f t="shared" si="11"/>
        <v>1400.7999999999997</v>
      </c>
      <c r="J21" s="6">
        <f t="shared" si="12"/>
        <v>1438.4</v>
      </c>
      <c r="K21" s="6">
        <f t="shared" si="13"/>
        <v>1447.8000000000002</v>
      </c>
      <c r="L21" s="6">
        <f t="shared" si="14"/>
        <v>1457.2000000000003</v>
      </c>
      <c r="M21" s="5" t="str">
        <f t="shared" si="15"/>
        <v>Possibly up</v>
      </c>
      <c r="N21" vm="91">
        <f t="shared" si="16"/>
        <v>1439.4</v>
      </c>
    </row>
    <row r="22" spans="1:14" x14ac:dyDescent="0.25">
      <c r="A22" s="11" vm="92">
        <v>45020</v>
      </c>
      <c r="B22" vm="93">
        <v>1448.2</v>
      </c>
      <c r="C22" vm="94">
        <v>1463.425</v>
      </c>
      <c r="D22" vm="95">
        <v>1443.8</v>
      </c>
      <c r="E22" vm="58">
        <v>1449</v>
      </c>
      <c r="F22" s="6">
        <f t="shared" si="8"/>
        <v>1436.4000000000003</v>
      </c>
      <c r="G22" s="6">
        <f t="shared" si="9"/>
        <v>1430.4000000000005</v>
      </c>
      <c r="H22" s="6">
        <f t="shared" si="10"/>
        <v>1421.4000000000003</v>
      </c>
      <c r="I22" s="6">
        <f t="shared" si="11"/>
        <v>1415.4000000000005</v>
      </c>
      <c r="J22" s="6">
        <f t="shared" si="12"/>
        <v>1445.4000000000005</v>
      </c>
      <c r="K22" s="6">
        <f t="shared" si="13"/>
        <v>1451.4000000000003</v>
      </c>
      <c r="L22" s="6">
        <f t="shared" si="14"/>
        <v>1460.4000000000005</v>
      </c>
      <c r="M22" s="5" t="str">
        <f t="shared" si="15"/>
        <v>Possibly up</v>
      </c>
      <c r="N22" vm="58">
        <f t="shared" si="16"/>
        <v>1449</v>
      </c>
    </row>
    <row r="23" spans="1:14" x14ac:dyDescent="0.25">
      <c r="A23" s="11" vm="96">
        <v>45021</v>
      </c>
      <c r="B23" vm="97">
        <v>1450.2</v>
      </c>
      <c r="C23" vm="98">
        <v>1488.8</v>
      </c>
      <c r="D23" vm="99">
        <v>1445.2</v>
      </c>
      <c r="E23" vm="100">
        <v>1487.2</v>
      </c>
      <c r="F23" s="6">
        <f t="shared" si="8"/>
        <v>1452.075</v>
      </c>
      <c r="G23" s="6">
        <f t="shared" si="9"/>
        <v>1440.7250000000001</v>
      </c>
      <c r="H23" s="6">
        <f t="shared" si="10"/>
        <v>1432.45</v>
      </c>
      <c r="I23" s="6">
        <f t="shared" si="11"/>
        <v>1421.1000000000001</v>
      </c>
      <c r="J23" s="6">
        <f t="shared" si="12"/>
        <v>1460.3500000000001</v>
      </c>
      <c r="K23" s="6">
        <f t="shared" si="13"/>
        <v>1471.7</v>
      </c>
      <c r="L23" s="6">
        <f t="shared" si="14"/>
        <v>1479.9750000000001</v>
      </c>
      <c r="M23" s="5" t="str">
        <f t="shared" si="15"/>
        <v>Definitely up</v>
      </c>
      <c r="N23" vm="100">
        <f t="shared" si="16"/>
        <v>1487.2</v>
      </c>
    </row>
    <row r="24" spans="1:14" x14ac:dyDescent="0.25">
      <c r="A24" s="11" vm="101">
        <v>45022</v>
      </c>
      <c r="B24" vm="102">
        <v>1495</v>
      </c>
      <c r="C24" vm="103">
        <v>1531</v>
      </c>
      <c r="D24" vm="104">
        <v>1492.6</v>
      </c>
      <c r="E24" vm="105">
        <v>1523</v>
      </c>
      <c r="F24" s="6">
        <f t="shared" si="8"/>
        <v>1473.7333333333333</v>
      </c>
      <c r="G24" s="6">
        <f t="shared" si="9"/>
        <v>1458.6666666666667</v>
      </c>
      <c r="H24" s="6">
        <f t="shared" si="10"/>
        <v>1430.1333333333334</v>
      </c>
      <c r="I24" s="6">
        <f t="shared" si="11"/>
        <v>1415.0666666666668</v>
      </c>
      <c r="J24" s="6">
        <f t="shared" si="12"/>
        <v>1502.2666666666667</v>
      </c>
      <c r="K24" s="6">
        <f t="shared" si="13"/>
        <v>1517.3333333333333</v>
      </c>
      <c r="L24" s="6">
        <f t="shared" si="14"/>
        <v>1545.8666666666666</v>
      </c>
      <c r="M24" s="5" t="str">
        <f t="shared" si="15"/>
        <v>Likely up</v>
      </c>
      <c r="N24" vm="105">
        <f t="shared" si="16"/>
        <v>1523</v>
      </c>
    </row>
    <row r="25" spans="1:14" x14ac:dyDescent="0.25">
      <c r="A25" s="11" vm="106">
        <v>45027</v>
      </c>
      <c r="B25" vm="107">
        <v>1517</v>
      </c>
      <c r="C25" vm="108">
        <v>1527.6</v>
      </c>
      <c r="D25" vm="109">
        <v>1501.2</v>
      </c>
      <c r="E25" vm="110">
        <v>1506.4</v>
      </c>
      <c r="F25" s="6">
        <f t="shared" si="8"/>
        <v>1515.5333333333335</v>
      </c>
      <c r="G25" s="6">
        <f t="shared" si="9"/>
        <v>1500.0666666666671</v>
      </c>
      <c r="H25" s="6">
        <f t="shared" si="10"/>
        <v>1477.1333333333334</v>
      </c>
      <c r="I25" s="6">
        <f t="shared" si="11"/>
        <v>1461.666666666667</v>
      </c>
      <c r="J25" s="6">
        <f t="shared" si="12"/>
        <v>1538.4666666666672</v>
      </c>
      <c r="K25" s="6">
        <f t="shared" si="13"/>
        <v>1553.9333333333336</v>
      </c>
      <c r="L25" s="6">
        <f t="shared" si="14"/>
        <v>1576.8666666666672</v>
      </c>
      <c r="M25" s="5" t="str">
        <f t="shared" si="15"/>
        <v/>
      </c>
      <c r="N25" t="str">
        <f t="shared" si="16"/>
        <v/>
      </c>
    </row>
    <row r="26" spans="1:14" x14ac:dyDescent="0.25">
      <c r="A26" s="11" vm="111">
        <v>45028</v>
      </c>
      <c r="B26" vm="112">
        <v>1507.4</v>
      </c>
      <c r="C26" vm="113">
        <v>1524.4</v>
      </c>
      <c r="D26" vm="114">
        <v>1503</v>
      </c>
      <c r="E26" vm="115">
        <v>1512.6</v>
      </c>
      <c r="F26" s="6">
        <f t="shared" si="8"/>
        <v>1511.7333333333336</v>
      </c>
      <c r="G26" s="6">
        <f t="shared" si="9"/>
        <v>1495.8666666666672</v>
      </c>
      <c r="H26" s="6">
        <f t="shared" si="10"/>
        <v>1485.3333333333337</v>
      </c>
      <c r="I26" s="6">
        <f t="shared" si="11"/>
        <v>1469.4666666666674</v>
      </c>
      <c r="J26" s="6">
        <f t="shared" si="12"/>
        <v>1522.2666666666671</v>
      </c>
      <c r="K26" s="6">
        <f t="shared" si="13"/>
        <v>1538.1333333333334</v>
      </c>
      <c r="L26" s="6">
        <f t="shared" si="14"/>
        <v>1548.666666666667</v>
      </c>
      <c r="M26" s="5" t="str">
        <f t="shared" si="15"/>
        <v/>
      </c>
      <c r="N26" t="str">
        <f t="shared" si="16"/>
        <v/>
      </c>
    </row>
    <row r="27" spans="1:14" x14ac:dyDescent="0.25">
      <c r="A27" s="11" vm="116">
        <v>45029</v>
      </c>
      <c r="B27" vm="117">
        <v>1515</v>
      </c>
      <c r="C27" vm="113">
        <v>1524.4</v>
      </c>
      <c r="D27" vm="118">
        <v>1507</v>
      </c>
      <c r="E27" vm="119">
        <v>1522.4</v>
      </c>
      <c r="F27" s="6">
        <f t="shared" si="8"/>
        <v>1513.3333333333333</v>
      </c>
      <c r="G27" s="6">
        <f t="shared" si="9"/>
        <v>1502.2666666666664</v>
      </c>
      <c r="H27" s="6">
        <f t="shared" si="10"/>
        <v>1491.9333333333332</v>
      </c>
      <c r="I27" s="6">
        <f t="shared" si="11"/>
        <v>1480.8666666666663</v>
      </c>
      <c r="J27" s="6">
        <f t="shared" si="12"/>
        <v>1523.6666666666665</v>
      </c>
      <c r="K27" s="6">
        <f t="shared" si="13"/>
        <v>1534.7333333333333</v>
      </c>
      <c r="L27" s="6">
        <f t="shared" si="14"/>
        <v>1545.0666666666666</v>
      </c>
      <c r="M27" s="5" t="str">
        <f t="shared" si="15"/>
        <v/>
      </c>
      <c r="N27" t="str">
        <f t="shared" si="16"/>
        <v/>
      </c>
    </row>
    <row r="28" spans="1:14" x14ac:dyDescent="0.25">
      <c r="A28" s="11" vm="120">
        <v>45030</v>
      </c>
      <c r="B28" vm="121">
        <v>1528.4</v>
      </c>
      <c r="C28" vm="122">
        <v>1533.6</v>
      </c>
      <c r="D28" vm="123">
        <v>1513.4</v>
      </c>
      <c r="E28" vm="117">
        <v>1515</v>
      </c>
      <c r="F28" s="6">
        <f t="shared" si="8"/>
        <v>1517.9333333333334</v>
      </c>
      <c r="G28" s="6">
        <f t="shared" si="9"/>
        <v>1511.4666666666667</v>
      </c>
      <c r="H28" s="6">
        <f t="shared" si="10"/>
        <v>1500.5333333333333</v>
      </c>
      <c r="I28" s="6">
        <f t="shared" si="11"/>
        <v>1494.0666666666666</v>
      </c>
      <c r="J28" s="6">
        <f t="shared" si="12"/>
        <v>1528.8666666666668</v>
      </c>
      <c r="K28" s="6">
        <f t="shared" si="13"/>
        <v>1535.3333333333335</v>
      </c>
      <c r="L28" s="6">
        <f t="shared" si="14"/>
        <v>1546.2666666666669</v>
      </c>
      <c r="M28" s="5" t="str">
        <f t="shared" si="15"/>
        <v/>
      </c>
      <c r="N28" t="str">
        <f t="shared" si="16"/>
        <v/>
      </c>
    </row>
    <row r="29" spans="1:14" x14ac:dyDescent="0.25">
      <c r="A29" s="11" vm="124">
        <v>45033</v>
      </c>
      <c r="B29" vm="125">
        <v>1520.2</v>
      </c>
      <c r="C29" vm="126">
        <v>1522.7829999999999</v>
      </c>
      <c r="D29" vm="127">
        <v>1504</v>
      </c>
      <c r="E29" vm="128">
        <v>1511.8</v>
      </c>
      <c r="F29" s="6">
        <f t="shared" si="8"/>
        <v>1520.6666666666667</v>
      </c>
      <c r="G29" s="6">
        <f t="shared" si="9"/>
        <v>1507.7333333333336</v>
      </c>
      <c r="H29" s="6">
        <f t="shared" si="10"/>
        <v>1500.4666666666669</v>
      </c>
      <c r="I29" s="6">
        <f t="shared" si="11"/>
        <v>1487.5333333333338</v>
      </c>
      <c r="J29" s="6">
        <f t="shared" si="12"/>
        <v>1527.9333333333334</v>
      </c>
      <c r="K29" s="6">
        <f t="shared" si="13"/>
        <v>1540.8666666666666</v>
      </c>
      <c r="L29" s="6">
        <f t="shared" si="14"/>
        <v>1548.1333333333332</v>
      </c>
      <c r="M29" s="5" t="str">
        <f t="shared" si="15"/>
        <v/>
      </c>
      <c r="N29" t="str">
        <f t="shared" si="16"/>
        <v/>
      </c>
    </row>
    <row r="30" spans="1:14" x14ac:dyDescent="0.25">
      <c r="A30" s="11" vm="129">
        <v>45034</v>
      </c>
      <c r="B30" vm="130">
        <v>1517.8</v>
      </c>
      <c r="C30" vm="130">
        <v>1517.8</v>
      </c>
      <c r="D30" vm="131">
        <v>1484</v>
      </c>
      <c r="E30" vm="131">
        <v>1484</v>
      </c>
      <c r="F30" s="6">
        <f t="shared" si="8"/>
        <v>1512.8609999999999</v>
      </c>
      <c r="G30" s="6">
        <f t="shared" si="9"/>
        <v>1502.9389999999999</v>
      </c>
      <c r="H30" s="6">
        <f t="shared" si="10"/>
        <v>1494.078</v>
      </c>
      <c r="I30" s="6">
        <f t="shared" si="11"/>
        <v>1484.1559999999999</v>
      </c>
      <c r="J30" s="6">
        <f t="shared" si="12"/>
        <v>1521.7219999999998</v>
      </c>
      <c r="K30" s="6">
        <f t="shared" si="13"/>
        <v>1531.6439999999998</v>
      </c>
      <c r="L30" s="6">
        <f t="shared" si="14"/>
        <v>1540.5049999999997</v>
      </c>
      <c r="M30" s="5" t="str">
        <f t="shared" si="15"/>
        <v>Definitely down</v>
      </c>
      <c r="N30" vm="131">
        <f t="shared" si="16"/>
        <v>1484</v>
      </c>
    </row>
    <row r="31" spans="1:14" x14ac:dyDescent="0.25">
      <c r="A31" s="11" vm="132">
        <v>45035</v>
      </c>
      <c r="B31" vm="133">
        <v>1479.6</v>
      </c>
      <c r="C31" vm="134">
        <v>1491.4</v>
      </c>
      <c r="D31" vm="135">
        <v>1476.2</v>
      </c>
      <c r="E31" vm="136">
        <v>1485.8</v>
      </c>
      <c r="F31" s="6">
        <f t="shared" si="8"/>
        <v>1495.2666666666667</v>
      </c>
      <c r="G31" s="6">
        <f t="shared" si="9"/>
        <v>1472.7333333333333</v>
      </c>
      <c r="H31" s="6">
        <f t="shared" si="10"/>
        <v>1461.4666666666667</v>
      </c>
      <c r="I31" s="6">
        <f t="shared" si="11"/>
        <v>1438.9333333333334</v>
      </c>
      <c r="J31" s="6">
        <f t="shared" si="12"/>
        <v>1506.5333333333333</v>
      </c>
      <c r="K31" s="6">
        <f t="shared" si="13"/>
        <v>1529.0666666666666</v>
      </c>
      <c r="L31" s="6">
        <f t="shared" si="14"/>
        <v>1540.3333333333333</v>
      </c>
      <c r="M31" s="5" t="str">
        <f t="shared" si="15"/>
        <v/>
      </c>
      <c r="N31" t="str">
        <f t="shared" si="16"/>
        <v/>
      </c>
    </row>
    <row r="32" spans="1:14" x14ac:dyDescent="0.25">
      <c r="A32" s="11" vm="137">
        <v>45036</v>
      </c>
      <c r="B32" vm="138">
        <v>1477.8</v>
      </c>
      <c r="C32" vm="139">
        <v>1482.2</v>
      </c>
      <c r="D32" vm="140">
        <v>1467</v>
      </c>
      <c r="E32" vm="141">
        <v>1470.8</v>
      </c>
      <c r="F32" s="6">
        <f t="shared" si="8"/>
        <v>1484.4666666666669</v>
      </c>
      <c r="G32" s="6">
        <f t="shared" si="9"/>
        <v>1477.5333333333338</v>
      </c>
      <c r="H32" s="6">
        <f t="shared" si="10"/>
        <v>1469.2666666666669</v>
      </c>
      <c r="I32" s="6">
        <f t="shared" si="11"/>
        <v>1462.3333333333337</v>
      </c>
      <c r="J32" s="6">
        <f t="shared" si="12"/>
        <v>1492.7333333333338</v>
      </c>
      <c r="K32" s="6">
        <f t="shared" si="13"/>
        <v>1499.666666666667</v>
      </c>
      <c r="L32" s="6">
        <f t="shared" si="14"/>
        <v>1507.9333333333338</v>
      </c>
      <c r="M32" s="5" t="str">
        <f t="shared" si="15"/>
        <v>Possibly down</v>
      </c>
      <c r="N32" vm="141">
        <f t="shared" si="16"/>
        <v>1470.8</v>
      </c>
    </row>
    <row r="33" spans="1:14" x14ac:dyDescent="0.25">
      <c r="A33" s="11" vm="142">
        <v>45037</v>
      </c>
      <c r="B33" vm="143">
        <v>1463.4</v>
      </c>
      <c r="C33" vm="144">
        <v>1486</v>
      </c>
      <c r="D33" vm="143">
        <v>1463.4</v>
      </c>
      <c r="E33" vm="145">
        <v>1471.2</v>
      </c>
      <c r="F33" s="6">
        <f t="shared" si="8"/>
        <v>1473.3333333333333</v>
      </c>
      <c r="G33" s="6">
        <f t="shared" si="9"/>
        <v>1464.4666666666665</v>
      </c>
      <c r="H33" s="6">
        <f t="shared" si="10"/>
        <v>1458.1333333333332</v>
      </c>
      <c r="I33" s="6">
        <f t="shared" si="11"/>
        <v>1449.2666666666664</v>
      </c>
      <c r="J33" s="6">
        <f t="shared" si="12"/>
        <v>1479.6666666666665</v>
      </c>
      <c r="K33" s="6">
        <f t="shared" si="13"/>
        <v>1488.5333333333333</v>
      </c>
      <c r="L33" s="6">
        <f t="shared" si="14"/>
        <v>1494.8666666666666</v>
      </c>
      <c r="M33" s="5" t="str">
        <f t="shared" si="15"/>
        <v/>
      </c>
      <c r="N33" t="str">
        <f t="shared" si="16"/>
        <v/>
      </c>
    </row>
    <row r="34" spans="1:14" x14ac:dyDescent="0.25">
      <c r="A34" s="11" vm="146">
        <v>45040</v>
      </c>
      <c r="B34" vm="147">
        <v>1477.2</v>
      </c>
      <c r="C34" vm="148">
        <v>1481.6</v>
      </c>
      <c r="D34" vm="149">
        <v>1468.6</v>
      </c>
      <c r="E34" vm="150">
        <v>1474</v>
      </c>
      <c r="F34" s="6">
        <f t="shared" si="8"/>
        <v>1473.5333333333335</v>
      </c>
      <c r="G34" s="6">
        <f t="shared" si="9"/>
        <v>1461.0666666666671</v>
      </c>
      <c r="H34" s="6">
        <f t="shared" si="10"/>
        <v>1450.9333333333336</v>
      </c>
      <c r="I34" s="6">
        <f t="shared" si="11"/>
        <v>1438.4666666666672</v>
      </c>
      <c r="J34" s="6">
        <f t="shared" si="12"/>
        <v>1483.666666666667</v>
      </c>
      <c r="K34" s="6">
        <f t="shared" si="13"/>
        <v>1496.1333333333334</v>
      </c>
      <c r="L34" s="6">
        <f t="shared" si="14"/>
        <v>1506.2666666666669</v>
      </c>
      <c r="M34" s="5" t="str">
        <f t="shared" si="15"/>
        <v/>
      </c>
      <c r="N34" t="str">
        <f t="shared" si="16"/>
        <v/>
      </c>
    </row>
    <row r="35" spans="1:14" x14ac:dyDescent="0.25">
      <c r="A35" s="11" vm="151">
        <v>45041</v>
      </c>
      <c r="B35" vm="152">
        <v>1466.4</v>
      </c>
      <c r="C35" vm="114">
        <v>1503</v>
      </c>
      <c r="D35" vm="153">
        <v>1461.6874</v>
      </c>
      <c r="E35" vm="154">
        <v>1500.2</v>
      </c>
      <c r="F35" s="6">
        <f t="shared" si="8"/>
        <v>1474.7333333333333</v>
      </c>
      <c r="G35" s="6">
        <f t="shared" si="9"/>
        <v>1467.8666666666668</v>
      </c>
      <c r="H35" s="6">
        <f t="shared" si="10"/>
        <v>1461.7333333333333</v>
      </c>
      <c r="I35" s="6">
        <f t="shared" si="11"/>
        <v>1454.8666666666668</v>
      </c>
      <c r="J35" s="6">
        <f t="shared" si="12"/>
        <v>1480.8666666666668</v>
      </c>
      <c r="K35" s="6">
        <f t="shared" si="13"/>
        <v>1487.7333333333333</v>
      </c>
      <c r="L35" s="6">
        <f t="shared" si="14"/>
        <v>1493.8666666666668</v>
      </c>
      <c r="M35" s="5" t="str">
        <f t="shared" si="15"/>
        <v>Definitely up</v>
      </c>
      <c r="N35" vm="154">
        <f t="shared" si="16"/>
        <v>1500.2</v>
      </c>
    </row>
    <row r="36" spans="1:14" x14ac:dyDescent="0.25">
      <c r="A36" s="11" vm="155">
        <v>45042</v>
      </c>
      <c r="B36" vm="156">
        <v>1494</v>
      </c>
      <c r="C36" vm="157">
        <v>1521.2</v>
      </c>
      <c r="D36" vm="158">
        <v>1437</v>
      </c>
      <c r="E36" vm="159">
        <v>1442.2</v>
      </c>
      <c r="F36" s="6">
        <f t="shared" si="8"/>
        <v>1488.2957999999999</v>
      </c>
      <c r="G36" s="6">
        <f t="shared" si="9"/>
        <v>1473.5915999999997</v>
      </c>
      <c r="H36" s="6">
        <f t="shared" si="10"/>
        <v>1446.9831999999999</v>
      </c>
      <c r="I36" s="6">
        <f t="shared" si="11"/>
        <v>1432.2789999999998</v>
      </c>
      <c r="J36" s="6">
        <f t="shared" si="12"/>
        <v>1514.9041999999997</v>
      </c>
      <c r="K36" s="6">
        <f t="shared" si="13"/>
        <v>1529.6083999999998</v>
      </c>
      <c r="L36" s="6">
        <f t="shared" si="14"/>
        <v>1556.2167999999997</v>
      </c>
      <c r="M36" s="5" t="str">
        <f t="shared" si="15"/>
        <v>Likely down</v>
      </c>
      <c r="N36" vm="159">
        <f t="shared" si="16"/>
        <v>1442.2</v>
      </c>
    </row>
    <row r="37" spans="1:14" x14ac:dyDescent="0.25">
      <c r="A37" s="11" vm="160">
        <v>45043</v>
      </c>
      <c r="B37" vm="161">
        <v>1447.4</v>
      </c>
      <c r="C37" vm="162">
        <v>1477</v>
      </c>
      <c r="D37" vm="163">
        <v>1432</v>
      </c>
      <c r="E37" vm="158">
        <v>1437</v>
      </c>
      <c r="F37" s="6">
        <f t="shared" si="8"/>
        <v>1466.8</v>
      </c>
      <c r="G37" s="6">
        <f t="shared" si="9"/>
        <v>1412.3999999999999</v>
      </c>
      <c r="H37" s="6">
        <f t="shared" si="10"/>
        <v>1382.6</v>
      </c>
      <c r="I37" s="6">
        <f t="shared" si="11"/>
        <v>1328.1999999999998</v>
      </c>
      <c r="J37" s="6">
        <f t="shared" si="12"/>
        <v>1496.6</v>
      </c>
      <c r="K37" s="6">
        <f t="shared" si="13"/>
        <v>1551</v>
      </c>
      <c r="L37" s="6">
        <f t="shared" si="14"/>
        <v>1580.8</v>
      </c>
      <c r="M37" s="5" t="str">
        <f t="shared" si="15"/>
        <v/>
      </c>
      <c r="N37" t="str">
        <f t="shared" si="16"/>
        <v/>
      </c>
    </row>
    <row r="38" spans="1:14" x14ac:dyDescent="0.25">
      <c r="A38" s="11" vm="164">
        <v>45044</v>
      </c>
      <c r="B38" vm="165">
        <v>1426.8</v>
      </c>
      <c r="C38" vm="166">
        <v>1447.6</v>
      </c>
      <c r="D38" vm="165">
        <v>1426.8</v>
      </c>
      <c r="E38" vm="167">
        <v>1441</v>
      </c>
      <c r="F38" s="6">
        <f t="shared" si="8"/>
        <v>1448.6666666666667</v>
      </c>
      <c r="G38" s="6">
        <f t="shared" si="9"/>
        <v>1420.3333333333335</v>
      </c>
      <c r="H38" s="6">
        <f t="shared" si="10"/>
        <v>1403.6666666666667</v>
      </c>
      <c r="I38" s="6">
        <f t="shared" si="11"/>
        <v>1375.3333333333335</v>
      </c>
      <c r="J38" s="6">
        <f t="shared" si="12"/>
        <v>1465.3333333333335</v>
      </c>
      <c r="K38" s="6">
        <f t="shared" si="13"/>
        <v>1493.6666666666667</v>
      </c>
      <c r="L38" s="6">
        <f t="shared" si="14"/>
        <v>1510.3333333333335</v>
      </c>
      <c r="M38" s="5" t="str">
        <f t="shared" si="15"/>
        <v/>
      </c>
      <c r="N38" t="str">
        <f t="shared" si="16"/>
        <v/>
      </c>
    </row>
    <row r="39" spans="1:14" x14ac:dyDescent="0.25">
      <c r="A39" s="11" vm="168">
        <v>45048</v>
      </c>
      <c r="B39" vm="169">
        <v>1446.4</v>
      </c>
      <c r="C39" vm="140">
        <v>1467</v>
      </c>
      <c r="D39" vm="170">
        <v>1439.8</v>
      </c>
      <c r="E39" vm="171">
        <v>1455.2</v>
      </c>
      <c r="F39" s="6">
        <f t="shared" si="8"/>
        <v>1438.4666666666665</v>
      </c>
      <c r="G39" s="6">
        <f t="shared" si="9"/>
        <v>1429.333333333333</v>
      </c>
      <c r="H39" s="6">
        <f t="shared" si="10"/>
        <v>1417.6666666666665</v>
      </c>
      <c r="I39" s="6">
        <f t="shared" si="11"/>
        <v>1408.5333333333331</v>
      </c>
      <c r="J39" s="6">
        <f t="shared" si="12"/>
        <v>1450.133333333333</v>
      </c>
      <c r="K39" s="6">
        <f t="shared" si="13"/>
        <v>1459.2666666666664</v>
      </c>
      <c r="L39" s="6">
        <f t="shared" si="14"/>
        <v>1470.9333333333329</v>
      </c>
      <c r="M39" s="5" t="str">
        <f t="shared" si="15"/>
        <v>Possibly up</v>
      </c>
      <c r="N39" vm="171">
        <f t="shared" si="16"/>
        <v>1455.2</v>
      </c>
    </row>
    <row r="40" spans="1:14" x14ac:dyDescent="0.25">
      <c r="A40" s="11" vm="172">
        <v>45049</v>
      </c>
      <c r="B40" vm="173">
        <v>1457.4</v>
      </c>
      <c r="C40" vm="174">
        <v>1475.8</v>
      </c>
      <c r="D40" vm="175">
        <v>1456.4079999999999</v>
      </c>
      <c r="E40" vm="176">
        <v>1470.6</v>
      </c>
      <c r="F40" s="6">
        <f t="shared" si="8"/>
        <v>1454</v>
      </c>
      <c r="G40" s="6">
        <f t="shared" si="9"/>
        <v>1441</v>
      </c>
      <c r="H40" s="6">
        <f t="shared" si="10"/>
        <v>1426.8</v>
      </c>
      <c r="I40" s="6">
        <f t="shared" si="11"/>
        <v>1413.8</v>
      </c>
      <c r="J40" s="6">
        <f t="shared" si="12"/>
        <v>1468.2</v>
      </c>
      <c r="K40" s="6">
        <f t="shared" si="13"/>
        <v>1481.2</v>
      </c>
      <c r="L40" s="6">
        <f t="shared" si="14"/>
        <v>1495.4</v>
      </c>
      <c r="M40" s="5" t="str">
        <f t="shared" si="15"/>
        <v>Possibly up</v>
      </c>
      <c r="N40" vm="176">
        <f t="shared" si="16"/>
        <v>1470.6</v>
      </c>
    </row>
    <row r="41" spans="1:14" x14ac:dyDescent="0.25">
      <c r="A41" s="11" vm="177">
        <v>45050</v>
      </c>
      <c r="B41" vm="178">
        <v>1454.4</v>
      </c>
      <c r="C41" vm="179">
        <v>1473.6</v>
      </c>
      <c r="D41" vm="180">
        <v>1453</v>
      </c>
      <c r="E41" vm="181">
        <v>1466.2</v>
      </c>
      <c r="F41" s="6">
        <f t="shared" si="8"/>
        <v>1467.6026666666664</v>
      </c>
      <c r="G41" s="6">
        <f t="shared" si="9"/>
        <v>1459.4053333333329</v>
      </c>
      <c r="H41" s="6">
        <f t="shared" si="10"/>
        <v>1448.2106666666664</v>
      </c>
      <c r="I41" s="6">
        <f t="shared" si="11"/>
        <v>1440.0133333333329</v>
      </c>
      <c r="J41" s="6">
        <f t="shared" si="12"/>
        <v>1478.797333333333</v>
      </c>
      <c r="K41" s="6">
        <f t="shared" si="13"/>
        <v>1486.9946666666665</v>
      </c>
      <c r="L41" s="6">
        <f t="shared" si="14"/>
        <v>1498.189333333333</v>
      </c>
      <c r="M41" s="5" t="str">
        <f t="shared" si="15"/>
        <v/>
      </c>
      <c r="N41" t="str">
        <f t="shared" si="16"/>
        <v/>
      </c>
    </row>
    <row r="42" spans="1:14" x14ac:dyDescent="0.25">
      <c r="A42" s="11" vm="182">
        <v>45051</v>
      </c>
      <c r="B42" vm="183">
        <v>1463.6</v>
      </c>
      <c r="C42" vm="184">
        <v>1470.2</v>
      </c>
      <c r="D42" vm="185">
        <v>1444.2</v>
      </c>
      <c r="E42" vm="186">
        <v>1462.4</v>
      </c>
      <c r="F42" s="6">
        <f t="shared" si="8"/>
        <v>1464.2666666666667</v>
      </c>
      <c r="G42" s="6">
        <f t="shared" si="9"/>
        <v>1454.9333333333334</v>
      </c>
      <c r="H42" s="6">
        <f t="shared" si="10"/>
        <v>1443.6666666666667</v>
      </c>
      <c r="I42" s="6">
        <f t="shared" si="11"/>
        <v>1434.3333333333335</v>
      </c>
      <c r="J42" s="6">
        <f t="shared" si="12"/>
        <v>1475.5333333333333</v>
      </c>
      <c r="K42" s="6">
        <f t="shared" si="13"/>
        <v>1484.8666666666666</v>
      </c>
      <c r="L42" s="6">
        <f t="shared" si="14"/>
        <v>1496.1333333333332</v>
      </c>
      <c r="M42" s="5" t="str">
        <f t="shared" si="15"/>
        <v/>
      </c>
      <c r="N42" t="str">
        <f t="shared" si="16"/>
        <v/>
      </c>
    </row>
    <row r="43" spans="1:14" x14ac:dyDescent="0.25">
      <c r="A43" s="11" vm="187">
        <v>45055</v>
      </c>
      <c r="B43" vm="188">
        <v>1459</v>
      </c>
      <c r="C43" vm="189">
        <v>1465.6</v>
      </c>
      <c r="D43" vm="190">
        <v>1424.6</v>
      </c>
      <c r="E43" vm="191">
        <v>1446.2</v>
      </c>
      <c r="F43" s="6">
        <f t="shared" si="8"/>
        <v>1458.9333333333334</v>
      </c>
      <c r="G43" s="6">
        <f t="shared" si="9"/>
        <v>1447.6666666666667</v>
      </c>
      <c r="H43" s="6">
        <f t="shared" si="10"/>
        <v>1432.9333333333334</v>
      </c>
      <c r="I43" s="6">
        <f t="shared" si="11"/>
        <v>1421.6666666666667</v>
      </c>
      <c r="J43" s="6">
        <f t="shared" si="12"/>
        <v>1473.6666666666667</v>
      </c>
      <c r="K43" s="6">
        <f t="shared" si="13"/>
        <v>1484.9333333333334</v>
      </c>
      <c r="L43" s="6">
        <f t="shared" si="14"/>
        <v>1499.6666666666667</v>
      </c>
      <c r="M43" s="5" t="str">
        <f t="shared" si="15"/>
        <v>Possibly down</v>
      </c>
      <c r="N43" vm="191">
        <f t="shared" si="16"/>
        <v>1446.2</v>
      </c>
    </row>
    <row r="44" spans="1:14" x14ac:dyDescent="0.25">
      <c r="A44" s="11" vm="192">
        <v>45056</v>
      </c>
      <c r="B44" vm="53">
        <v>1439.6</v>
      </c>
      <c r="C44" vm="193">
        <v>1448</v>
      </c>
      <c r="D44" vm="194">
        <v>1434.6</v>
      </c>
      <c r="E44" vm="195">
        <v>1436.4</v>
      </c>
      <c r="F44" s="6">
        <f t="shared" si="8"/>
        <v>1445.4666666666665</v>
      </c>
      <c r="G44" s="6">
        <f t="shared" si="9"/>
        <v>1425.333333333333</v>
      </c>
      <c r="H44" s="6">
        <f t="shared" si="10"/>
        <v>1404.4666666666665</v>
      </c>
      <c r="I44" s="6">
        <f t="shared" si="11"/>
        <v>1384.333333333333</v>
      </c>
      <c r="J44" s="6">
        <f t="shared" si="12"/>
        <v>1466.333333333333</v>
      </c>
      <c r="K44" s="6">
        <f t="shared" si="13"/>
        <v>1486.4666666666665</v>
      </c>
      <c r="L44" s="6">
        <f t="shared" si="14"/>
        <v>1507.333333333333</v>
      </c>
      <c r="M44" s="5" t="str">
        <f t="shared" si="15"/>
        <v/>
      </c>
      <c r="N44" t="str">
        <f t="shared" si="16"/>
        <v/>
      </c>
    </row>
    <row r="45" spans="1:14" x14ac:dyDescent="0.25">
      <c r="A45" s="11" vm="196">
        <v>45057</v>
      </c>
      <c r="B45" vm="197">
        <v>1450.8</v>
      </c>
      <c r="C45" vm="198">
        <v>1461.1</v>
      </c>
      <c r="D45" vm="199">
        <v>1437.2</v>
      </c>
      <c r="E45" vm="200">
        <v>1444.8</v>
      </c>
      <c r="F45" s="6">
        <f t="shared" si="8"/>
        <v>1439.6666666666667</v>
      </c>
      <c r="G45" s="6">
        <f t="shared" si="9"/>
        <v>1431.3333333333335</v>
      </c>
      <c r="H45" s="6">
        <f t="shared" si="10"/>
        <v>1426.2666666666667</v>
      </c>
      <c r="I45" s="6">
        <f t="shared" si="11"/>
        <v>1417.9333333333334</v>
      </c>
      <c r="J45" s="6">
        <f t="shared" si="12"/>
        <v>1444.7333333333336</v>
      </c>
      <c r="K45" s="6">
        <f t="shared" si="13"/>
        <v>1453.0666666666668</v>
      </c>
      <c r="L45" s="6">
        <f t="shared" si="14"/>
        <v>1458.1333333333337</v>
      </c>
      <c r="M45" s="5" t="str">
        <f t="shared" si="15"/>
        <v>Possibly up</v>
      </c>
      <c r="N45" vm="200">
        <f t="shared" si="16"/>
        <v>1444.8</v>
      </c>
    </row>
    <row r="46" spans="1:14" x14ac:dyDescent="0.25">
      <c r="A46" s="11" vm="201">
        <v>45058</v>
      </c>
      <c r="B46" vm="202">
        <v>1450.4</v>
      </c>
      <c r="C46" vm="136">
        <v>1485.8</v>
      </c>
      <c r="D46" vm="203">
        <v>1446.7226000000001</v>
      </c>
      <c r="E46" vm="184">
        <v>1470.2</v>
      </c>
      <c r="F46" s="6">
        <f t="shared" si="8"/>
        <v>1447.7</v>
      </c>
      <c r="G46" s="6">
        <f t="shared" si="9"/>
        <v>1434.3000000000002</v>
      </c>
      <c r="H46" s="6">
        <f t="shared" si="10"/>
        <v>1423.8000000000002</v>
      </c>
      <c r="I46" s="6">
        <f t="shared" si="11"/>
        <v>1410.4000000000003</v>
      </c>
      <c r="J46" s="6">
        <f t="shared" si="12"/>
        <v>1458.2</v>
      </c>
      <c r="K46" s="6">
        <f t="shared" si="13"/>
        <v>1471.6</v>
      </c>
      <c r="L46" s="6">
        <f t="shared" si="14"/>
        <v>1482.1</v>
      </c>
      <c r="M46" s="5" t="str">
        <f t="shared" si="15"/>
        <v>Possibly up</v>
      </c>
      <c r="N46" vm="184">
        <f t="shared" si="16"/>
        <v>1470.2</v>
      </c>
    </row>
    <row r="47" spans="1:14" x14ac:dyDescent="0.25">
      <c r="A47" s="11" vm="204">
        <v>45061</v>
      </c>
      <c r="B47" vm="205">
        <v>1476.8</v>
      </c>
      <c r="C47" vm="206">
        <v>1481</v>
      </c>
      <c r="D47" vm="207">
        <v>1459.8998999999999</v>
      </c>
      <c r="E47" vm="208">
        <v>1469.6</v>
      </c>
      <c r="F47" s="6">
        <f t="shared" si="8"/>
        <v>1467.5742</v>
      </c>
      <c r="G47" s="6">
        <f t="shared" si="9"/>
        <v>1449.3484000000001</v>
      </c>
      <c r="H47" s="6">
        <f t="shared" si="10"/>
        <v>1428.4968000000001</v>
      </c>
      <c r="I47" s="6">
        <f t="shared" si="11"/>
        <v>1410.2710000000002</v>
      </c>
      <c r="J47" s="6">
        <f t="shared" si="12"/>
        <v>1488.4258</v>
      </c>
      <c r="K47" s="6">
        <f t="shared" si="13"/>
        <v>1506.6515999999999</v>
      </c>
      <c r="L47" s="6">
        <f t="shared" si="14"/>
        <v>1527.5031999999999</v>
      </c>
      <c r="M47" s="5" t="str">
        <f t="shared" si="15"/>
        <v/>
      </c>
      <c r="N47" t="str">
        <f t="shared" si="16"/>
        <v/>
      </c>
    </row>
    <row r="48" spans="1:14" x14ac:dyDescent="0.25">
      <c r="A48" s="11" vm="209">
        <v>45062</v>
      </c>
      <c r="B48" vm="184">
        <v>1470.2</v>
      </c>
      <c r="C48" vm="210">
        <v>1474.4</v>
      </c>
      <c r="D48" vm="211">
        <v>1456</v>
      </c>
      <c r="E48" vm="212">
        <v>1466</v>
      </c>
      <c r="F48" s="6">
        <f t="shared" si="8"/>
        <v>1470.1666333333333</v>
      </c>
      <c r="G48" s="6">
        <f t="shared" si="9"/>
        <v>1459.3332666666665</v>
      </c>
      <c r="H48" s="6">
        <f t="shared" si="10"/>
        <v>1449.0665333333332</v>
      </c>
      <c r="I48" s="6">
        <f t="shared" si="11"/>
        <v>1438.2331666666664</v>
      </c>
      <c r="J48" s="6">
        <f t="shared" si="12"/>
        <v>1480.4333666666666</v>
      </c>
      <c r="K48" s="6">
        <f t="shared" si="13"/>
        <v>1491.2667333333334</v>
      </c>
      <c r="L48" s="6">
        <f t="shared" si="14"/>
        <v>1501.5334666666668</v>
      </c>
      <c r="M48" s="5" t="str">
        <f t="shared" si="15"/>
        <v/>
      </c>
      <c r="N48" t="str">
        <f t="shared" si="16"/>
        <v/>
      </c>
    </row>
    <row r="49" spans="1:14" x14ac:dyDescent="0.25">
      <c r="A49" s="11" vm="213">
        <v>45063</v>
      </c>
      <c r="B49" vm="152">
        <v>1466.4</v>
      </c>
      <c r="C49" vm="214">
        <v>1473</v>
      </c>
      <c r="D49" vm="53">
        <v>1439.6</v>
      </c>
      <c r="E49" vm="89">
        <v>1442.4</v>
      </c>
      <c r="F49" s="6">
        <f t="shared" si="8"/>
        <v>1465.4666666666665</v>
      </c>
      <c r="G49" s="6">
        <f t="shared" si="9"/>
        <v>1456.5333333333328</v>
      </c>
      <c r="H49" s="6">
        <f t="shared" si="10"/>
        <v>1447.0666666666664</v>
      </c>
      <c r="I49" s="6">
        <f t="shared" si="11"/>
        <v>1438.1333333333328</v>
      </c>
      <c r="J49" s="6">
        <f t="shared" si="12"/>
        <v>1474.9333333333329</v>
      </c>
      <c r="K49" s="6">
        <f t="shared" si="13"/>
        <v>1483.8666666666666</v>
      </c>
      <c r="L49" s="6">
        <f t="shared" si="14"/>
        <v>1493.333333333333</v>
      </c>
      <c r="M49" s="5" t="str">
        <f t="shared" si="15"/>
        <v>Likely down</v>
      </c>
      <c r="N49" vm="89">
        <f t="shared" si="16"/>
        <v>1442.4</v>
      </c>
    </row>
    <row r="50" spans="1:14" x14ac:dyDescent="0.25">
      <c r="A50" s="11" vm="215">
        <v>45064</v>
      </c>
      <c r="B50" vm="216">
        <v>1430.6</v>
      </c>
      <c r="C50" vm="89">
        <v>1442.4</v>
      </c>
      <c r="D50" vm="86">
        <v>1419.6</v>
      </c>
      <c r="E50" vm="217">
        <v>1423.8</v>
      </c>
      <c r="F50" s="6">
        <f t="shared" si="8"/>
        <v>1451.6666666666667</v>
      </c>
      <c r="G50" s="6">
        <f t="shared" si="9"/>
        <v>1430.3333333333335</v>
      </c>
      <c r="H50" s="6">
        <f t="shared" si="10"/>
        <v>1418.2666666666667</v>
      </c>
      <c r="I50" s="6">
        <f t="shared" si="11"/>
        <v>1396.9333333333334</v>
      </c>
      <c r="J50" s="6">
        <f t="shared" si="12"/>
        <v>1463.7333333333336</v>
      </c>
      <c r="K50" s="6">
        <f t="shared" si="13"/>
        <v>1485.0666666666668</v>
      </c>
      <c r="L50" s="6">
        <f t="shared" si="14"/>
        <v>1497.1333333333337</v>
      </c>
      <c r="M50" s="5" t="str">
        <f t="shared" si="15"/>
        <v>Possibly down</v>
      </c>
      <c r="N50" vm="217">
        <f t="shared" si="16"/>
        <v>1423.8</v>
      </c>
    </row>
    <row r="51" spans="1:14" x14ac:dyDescent="0.25">
      <c r="A51" s="11" vm="218">
        <v>45065</v>
      </c>
      <c r="B51" vm="219">
        <v>1423.2</v>
      </c>
      <c r="C51" vm="220">
        <v>1430.1679999999999</v>
      </c>
      <c r="D51" vm="221">
        <v>1410.4</v>
      </c>
      <c r="E51" vm="217">
        <v>1423.8</v>
      </c>
      <c r="F51" s="6">
        <f t="shared" si="8"/>
        <v>1428.6000000000001</v>
      </c>
      <c r="G51" s="6">
        <f t="shared" si="9"/>
        <v>1414.8000000000002</v>
      </c>
      <c r="H51" s="6">
        <f t="shared" si="10"/>
        <v>1405.8</v>
      </c>
      <c r="I51" s="6">
        <f t="shared" si="11"/>
        <v>1392</v>
      </c>
      <c r="J51" s="6">
        <f t="shared" si="12"/>
        <v>1437.6000000000004</v>
      </c>
      <c r="K51" s="6">
        <f t="shared" si="13"/>
        <v>1451.4000000000003</v>
      </c>
      <c r="L51" s="6">
        <f t="shared" si="14"/>
        <v>1460.4000000000005</v>
      </c>
      <c r="M51" s="5" t="str">
        <f t="shared" si="15"/>
        <v/>
      </c>
      <c r="N51" t="str">
        <f t="shared" si="16"/>
        <v/>
      </c>
    </row>
    <row r="52" spans="1:14" x14ac:dyDescent="0.25">
      <c r="A52" s="11" vm="222">
        <v>45068</v>
      </c>
      <c r="B52" vm="84">
        <v>1425</v>
      </c>
      <c r="C52" vm="158">
        <v>1437</v>
      </c>
      <c r="D52" vm="223">
        <v>1419.8</v>
      </c>
      <c r="E52" vm="224">
        <v>1425.8</v>
      </c>
      <c r="F52" s="6">
        <f t="shared" si="8"/>
        <v>1421.4560000000001</v>
      </c>
      <c r="G52" s="6">
        <f t="shared" si="9"/>
        <v>1412.7440000000004</v>
      </c>
      <c r="H52" s="6">
        <f t="shared" si="10"/>
        <v>1401.6880000000003</v>
      </c>
      <c r="I52" s="6">
        <f t="shared" si="11"/>
        <v>1392.9760000000006</v>
      </c>
      <c r="J52" s="6">
        <f t="shared" si="12"/>
        <v>1432.5120000000002</v>
      </c>
      <c r="K52" s="6">
        <f t="shared" si="13"/>
        <v>1441.2239999999999</v>
      </c>
      <c r="L52" s="6">
        <f t="shared" si="14"/>
        <v>1452.28</v>
      </c>
      <c r="M52" s="5" t="str">
        <f t="shared" si="15"/>
        <v/>
      </c>
      <c r="N52" t="str">
        <f t="shared" si="16"/>
        <v/>
      </c>
    </row>
    <row r="53" spans="1:14" x14ac:dyDescent="0.25">
      <c r="A53" s="11" vm="225">
        <v>45069</v>
      </c>
      <c r="B53" vm="75">
        <v>1420</v>
      </c>
      <c r="C53" vm="226">
        <v>1436.2</v>
      </c>
      <c r="D53" vm="82">
        <v>1412.6</v>
      </c>
      <c r="E53" vm="227">
        <v>1430.2</v>
      </c>
      <c r="F53" s="6">
        <f t="shared" si="8"/>
        <v>1427.5333333333335</v>
      </c>
      <c r="G53" s="6">
        <f t="shared" si="9"/>
        <v>1418.0666666666671</v>
      </c>
      <c r="H53" s="6">
        <f t="shared" si="10"/>
        <v>1410.3333333333335</v>
      </c>
      <c r="I53" s="6">
        <f t="shared" si="11"/>
        <v>1400.866666666667</v>
      </c>
      <c r="J53" s="6">
        <f t="shared" si="12"/>
        <v>1435.2666666666671</v>
      </c>
      <c r="K53" s="6">
        <f t="shared" si="13"/>
        <v>1444.7333333333336</v>
      </c>
      <c r="L53" s="6">
        <f t="shared" si="14"/>
        <v>1452.4666666666672</v>
      </c>
      <c r="M53" s="5" t="str">
        <f t="shared" si="15"/>
        <v/>
      </c>
      <c r="N53" t="str">
        <f t="shared" si="16"/>
        <v/>
      </c>
    </row>
    <row r="54" spans="1:14" x14ac:dyDescent="0.25">
      <c r="A54" s="11" vm="228">
        <v>45070</v>
      </c>
      <c r="B54" vm="229">
        <v>1422.2</v>
      </c>
      <c r="C54" vm="217">
        <v>1423.8</v>
      </c>
      <c r="D54" vm="230">
        <v>1402.8</v>
      </c>
      <c r="E54" vm="16">
        <v>1408.8</v>
      </c>
      <c r="F54" s="6">
        <f t="shared" si="8"/>
        <v>1426.3333333333333</v>
      </c>
      <c r="G54" s="6">
        <f t="shared" si="9"/>
        <v>1416.4666666666665</v>
      </c>
      <c r="H54" s="6">
        <f t="shared" si="10"/>
        <v>1402.7333333333331</v>
      </c>
      <c r="I54" s="6">
        <f t="shared" si="11"/>
        <v>1392.8666666666663</v>
      </c>
      <c r="J54" s="6">
        <f t="shared" si="12"/>
        <v>1440.0666666666666</v>
      </c>
      <c r="K54" s="6">
        <f t="shared" si="13"/>
        <v>1449.9333333333334</v>
      </c>
      <c r="L54" s="6">
        <f t="shared" si="14"/>
        <v>1463.6666666666667</v>
      </c>
      <c r="M54" s="5" t="str">
        <f t="shared" si="15"/>
        <v>Possibly down</v>
      </c>
      <c r="N54" vm="16">
        <f t="shared" si="16"/>
        <v>1408.8</v>
      </c>
    </row>
    <row r="55" spans="1:14" x14ac:dyDescent="0.25">
      <c r="A55" s="11" vm="231">
        <v>45071</v>
      </c>
      <c r="B55" vm="232">
        <v>1407</v>
      </c>
      <c r="C55" vm="233">
        <v>1412.8</v>
      </c>
      <c r="D55" vm="234">
        <v>1382.6</v>
      </c>
      <c r="E55" vm="235">
        <v>1384.6</v>
      </c>
      <c r="F55" s="6">
        <f t="shared" si="8"/>
        <v>1411.8</v>
      </c>
      <c r="G55" s="6">
        <f t="shared" si="9"/>
        <v>1399.8</v>
      </c>
      <c r="H55" s="6">
        <f t="shared" si="10"/>
        <v>1390.8</v>
      </c>
      <c r="I55" s="6">
        <f t="shared" si="11"/>
        <v>1378.8</v>
      </c>
      <c r="J55" s="6">
        <f t="shared" si="12"/>
        <v>1420.8</v>
      </c>
      <c r="K55" s="6">
        <f t="shared" si="13"/>
        <v>1432.8</v>
      </c>
      <c r="L55" s="6">
        <f t="shared" si="14"/>
        <v>1441.8</v>
      </c>
      <c r="M55" s="5" t="str">
        <f t="shared" si="15"/>
        <v>Likely down</v>
      </c>
      <c r="N55" vm="235">
        <f t="shared" si="16"/>
        <v>1384.6</v>
      </c>
    </row>
    <row r="56" spans="1:14" x14ac:dyDescent="0.25">
      <c r="A56" s="11" vm="236">
        <v>45072</v>
      </c>
      <c r="B56" vm="237">
        <v>1384</v>
      </c>
      <c r="C56" vm="41">
        <v>1400.8</v>
      </c>
      <c r="D56" vm="28">
        <v>1380.4</v>
      </c>
      <c r="E56" vm="43">
        <v>1392.2</v>
      </c>
      <c r="F56" s="6">
        <f t="shared" si="8"/>
        <v>1393.3333333333333</v>
      </c>
      <c r="G56" s="6">
        <f t="shared" si="9"/>
        <v>1373.8666666666666</v>
      </c>
      <c r="H56" s="6">
        <f t="shared" si="10"/>
        <v>1363.1333333333332</v>
      </c>
      <c r="I56" s="6">
        <f t="shared" si="11"/>
        <v>1343.6666666666665</v>
      </c>
      <c r="J56" s="6">
        <f t="shared" si="12"/>
        <v>1404.0666666666666</v>
      </c>
      <c r="K56" s="6">
        <f t="shared" si="13"/>
        <v>1423.5333333333333</v>
      </c>
      <c r="L56" s="6">
        <f t="shared" si="14"/>
        <v>1434.2666666666667</v>
      </c>
      <c r="M56" s="5" t="str">
        <f t="shared" si="15"/>
        <v/>
      </c>
      <c r="N56" t="str">
        <f t="shared" si="16"/>
        <v/>
      </c>
    </row>
    <row r="57" spans="1:14" x14ac:dyDescent="0.25">
      <c r="A57" s="11" vm="238">
        <v>45076</v>
      </c>
      <c r="B57" vm="239">
        <v>1399.2</v>
      </c>
      <c r="C57" vm="240">
        <v>1408.2</v>
      </c>
      <c r="D57" vm="241">
        <v>1365.8</v>
      </c>
      <c r="E57" vm="242">
        <v>1371</v>
      </c>
      <c r="F57" s="6">
        <f t="shared" si="8"/>
        <v>1391.1333333333332</v>
      </c>
      <c r="G57" s="6">
        <f t="shared" si="9"/>
        <v>1381.4666666666665</v>
      </c>
      <c r="H57" s="6">
        <f t="shared" si="10"/>
        <v>1370.7333333333333</v>
      </c>
      <c r="I57" s="6">
        <f t="shared" si="11"/>
        <v>1361.0666666666666</v>
      </c>
      <c r="J57" s="6">
        <f t="shared" si="12"/>
        <v>1401.8666666666663</v>
      </c>
      <c r="K57" s="6">
        <f t="shared" si="13"/>
        <v>1411.5333333333331</v>
      </c>
      <c r="L57" s="6">
        <f t="shared" si="14"/>
        <v>1422.2666666666662</v>
      </c>
      <c r="M57" s="5" t="str">
        <f t="shared" si="15"/>
        <v>Possibly down</v>
      </c>
      <c r="N57" vm="242">
        <f t="shared" si="16"/>
        <v>1371</v>
      </c>
    </row>
    <row r="58" spans="1:14" x14ac:dyDescent="0.25">
      <c r="A58" s="11" vm="243">
        <v>45077</v>
      </c>
      <c r="B58" vm="244">
        <v>1355.4</v>
      </c>
      <c r="C58" vm="245">
        <v>1363.4</v>
      </c>
      <c r="D58" vm="246">
        <v>1346.4</v>
      </c>
      <c r="E58" vm="246">
        <v>1346.4</v>
      </c>
      <c r="F58" s="6">
        <f t="shared" si="8"/>
        <v>1381.6666666666667</v>
      </c>
      <c r="G58" s="6">
        <f t="shared" si="9"/>
        <v>1355.1333333333334</v>
      </c>
      <c r="H58" s="6">
        <f t="shared" si="10"/>
        <v>1339.2666666666667</v>
      </c>
      <c r="I58" s="6">
        <f t="shared" si="11"/>
        <v>1312.7333333333333</v>
      </c>
      <c r="J58" s="6">
        <f t="shared" si="12"/>
        <v>1397.5333333333335</v>
      </c>
      <c r="K58" s="6">
        <f t="shared" si="13"/>
        <v>1424.0666666666668</v>
      </c>
      <c r="L58" s="6">
        <f t="shared" si="14"/>
        <v>1439.9333333333336</v>
      </c>
      <c r="M58" s="5" t="str">
        <f t="shared" si="15"/>
        <v>Possibly down</v>
      </c>
      <c r="N58" vm="246">
        <f t="shared" si="16"/>
        <v>1346.4</v>
      </c>
    </row>
    <row r="59" spans="1:14" x14ac:dyDescent="0.25">
      <c r="A59" s="11" vm="247">
        <v>45078</v>
      </c>
      <c r="B59" vm="248">
        <v>1355</v>
      </c>
      <c r="C59" vm="249">
        <v>1357.6</v>
      </c>
      <c r="D59" vm="250">
        <v>1332.8</v>
      </c>
      <c r="E59" vm="251">
        <v>1347.6</v>
      </c>
      <c r="F59" s="6">
        <f t="shared" si="8"/>
        <v>1352.0666666666668</v>
      </c>
      <c r="G59" s="6">
        <f t="shared" si="9"/>
        <v>1340.7333333333336</v>
      </c>
      <c r="H59" s="6">
        <f t="shared" si="10"/>
        <v>1335.0666666666668</v>
      </c>
      <c r="I59" s="6">
        <f t="shared" si="11"/>
        <v>1323.7333333333336</v>
      </c>
      <c r="J59" s="6">
        <f t="shared" si="12"/>
        <v>1357.7333333333336</v>
      </c>
      <c r="K59" s="6">
        <f t="shared" si="13"/>
        <v>1369.0666666666668</v>
      </c>
      <c r="L59" s="6">
        <f t="shared" si="14"/>
        <v>1374.7333333333336</v>
      </c>
      <c r="M59" s="5" t="str">
        <f t="shared" si="15"/>
        <v/>
      </c>
      <c r="N59" t="str">
        <f t="shared" si="16"/>
        <v/>
      </c>
    </row>
    <row r="60" spans="1:14" x14ac:dyDescent="0.25">
      <c r="A60" s="11" vm="252">
        <v>45079</v>
      </c>
      <c r="B60" vm="253">
        <v>1346</v>
      </c>
      <c r="C60" vm="254">
        <v>1369.6</v>
      </c>
      <c r="D60" vm="255">
        <v>1336.576</v>
      </c>
      <c r="E60" vm="256">
        <v>1367.6</v>
      </c>
      <c r="F60" s="6">
        <f t="shared" si="8"/>
        <v>1345.9999999999998</v>
      </c>
      <c r="G60" s="6">
        <f t="shared" si="9"/>
        <v>1334.3999999999996</v>
      </c>
      <c r="H60" s="6">
        <f t="shared" si="10"/>
        <v>1321.1999999999998</v>
      </c>
      <c r="I60" s="6">
        <f t="shared" si="11"/>
        <v>1309.5999999999997</v>
      </c>
      <c r="J60" s="6">
        <f t="shared" si="12"/>
        <v>1359.1999999999996</v>
      </c>
      <c r="K60" s="6">
        <f t="shared" si="13"/>
        <v>1370.7999999999997</v>
      </c>
      <c r="L60" s="6">
        <f t="shared" si="14"/>
        <v>1383.9999999999995</v>
      </c>
      <c r="M60" s="5" t="str">
        <f t="shared" si="15"/>
        <v>Possibly up</v>
      </c>
      <c r="N60" vm="256">
        <f t="shared" si="16"/>
        <v>1367.6</v>
      </c>
    </row>
    <row r="61" spans="1:14" x14ac:dyDescent="0.25">
      <c r="A61" s="11" vm="257">
        <v>45082</v>
      </c>
      <c r="B61" vm="258">
        <v>1375.4</v>
      </c>
      <c r="C61" vm="259">
        <v>1386</v>
      </c>
      <c r="D61" vm="260">
        <v>1373.0072</v>
      </c>
      <c r="E61" vm="261">
        <v>1382</v>
      </c>
      <c r="F61" s="6">
        <f t="shared" si="8"/>
        <v>1357.9253333333334</v>
      </c>
      <c r="G61" s="6">
        <f t="shared" si="9"/>
        <v>1346.2506666666668</v>
      </c>
      <c r="H61" s="6">
        <f t="shared" si="10"/>
        <v>1324.9013333333335</v>
      </c>
      <c r="I61" s="6">
        <f t="shared" si="11"/>
        <v>1313.2266666666669</v>
      </c>
      <c r="J61" s="6">
        <f t="shared" si="12"/>
        <v>1379.2746666666667</v>
      </c>
      <c r="K61" s="6">
        <f t="shared" si="13"/>
        <v>1390.9493333333332</v>
      </c>
      <c r="L61" s="6">
        <f t="shared" si="14"/>
        <v>1412.2986666666666</v>
      </c>
      <c r="M61" s="5" t="str">
        <f t="shared" si="15"/>
        <v>Possibly up</v>
      </c>
      <c r="N61" vm="261">
        <f t="shared" si="16"/>
        <v>1382</v>
      </c>
    </row>
    <row r="62" spans="1:14" x14ac:dyDescent="0.25">
      <c r="A62" s="11" vm="262">
        <v>45083</v>
      </c>
      <c r="B62" vm="28">
        <v>1380.4</v>
      </c>
      <c r="C62" vm="263">
        <v>1399</v>
      </c>
      <c r="D62" vm="264">
        <v>1377.4416000000001</v>
      </c>
      <c r="E62" vm="265">
        <v>1391.4</v>
      </c>
      <c r="F62" s="6">
        <f t="shared" si="8"/>
        <v>1380.3357333333333</v>
      </c>
      <c r="G62" s="6">
        <f t="shared" si="9"/>
        <v>1374.6714666666667</v>
      </c>
      <c r="H62" s="6">
        <f t="shared" si="10"/>
        <v>1367.3429333333333</v>
      </c>
      <c r="I62" s="6">
        <f t="shared" si="11"/>
        <v>1361.6786666666667</v>
      </c>
      <c r="J62" s="6">
        <f t="shared" si="12"/>
        <v>1387.6642666666667</v>
      </c>
      <c r="K62" s="6">
        <f t="shared" si="13"/>
        <v>1393.3285333333333</v>
      </c>
      <c r="L62" s="6">
        <f t="shared" si="14"/>
        <v>1400.6570666666667</v>
      </c>
      <c r="M62" s="5" t="str">
        <f t="shared" si="15"/>
        <v>Possibly up</v>
      </c>
      <c r="N62" vm="265">
        <f t="shared" si="16"/>
        <v>1391.4</v>
      </c>
    </row>
    <row r="63" spans="1:14" x14ac:dyDescent="0.25">
      <c r="A63" s="11" vm="266">
        <v>45084</v>
      </c>
      <c r="B63" vm="267">
        <v>1386.4</v>
      </c>
      <c r="C63" vm="268">
        <v>1399.9971</v>
      </c>
      <c r="D63" vm="269">
        <v>1372</v>
      </c>
      <c r="E63" vm="270">
        <v>1376.2</v>
      </c>
      <c r="F63" s="6">
        <f t="shared" si="8"/>
        <v>1389.2805333333333</v>
      </c>
      <c r="G63" s="6">
        <f t="shared" si="9"/>
        <v>1379.5610666666666</v>
      </c>
      <c r="H63" s="6">
        <f t="shared" si="10"/>
        <v>1367.7221333333334</v>
      </c>
      <c r="I63" s="6">
        <f t="shared" si="11"/>
        <v>1358.0026666666668</v>
      </c>
      <c r="J63" s="6">
        <f t="shared" si="12"/>
        <v>1401.1194666666665</v>
      </c>
      <c r="K63" s="6">
        <f t="shared" si="13"/>
        <v>1410.8389333333332</v>
      </c>
      <c r="L63" s="6">
        <f t="shared" si="14"/>
        <v>1422.6778666666664</v>
      </c>
      <c r="M63" s="5" t="str">
        <f t="shared" si="15"/>
        <v>Possibly down</v>
      </c>
      <c r="N63" vm="270">
        <f t="shared" si="16"/>
        <v>1376.2</v>
      </c>
    </row>
    <row r="64" spans="1:14" x14ac:dyDescent="0.25">
      <c r="A64" s="11" vm="271">
        <v>45085</v>
      </c>
      <c r="B64" vm="272">
        <v>1375</v>
      </c>
      <c r="C64" vm="273">
        <v>1383.8</v>
      </c>
      <c r="D64" vm="274">
        <v>1369.4</v>
      </c>
      <c r="E64" vm="22">
        <v>1375.2</v>
      </c>
      <c r="F64" s="6">
        <f t="shared" si="8"/>
        <v>1382.7323666666668</v>
      </c>
      <c r="G64" s="6">
        <f t="shared" si="9"/>
        <v>1365.4676333333337</v>
      </c>
      <c r="H64" s="6">
        <f t="shared" si="10"/>
        <v>1354.7352666666668</v>
      </c>
      <c r="I64" s="6">
        <f t="shared" si="11"/>
        <v>1337.4705333333336</v>
      </c>
      <c r="J64" s="6">
        <f t="shared" si="12"/>
        <v>1393.4647333333337</v>
      </c>
      <c r="K64" s="6">
        <f t="shared" si="13"/>
        <v>1410.7294666666669</v>
      </c>
      <c r="L64" s="6">
        <f t="shared" si="14"/>
        <v>1421.4618333333337</v>
      </c>
      <c r="M64" s="5" t="str">
        <f t="shared" si="15"/>
        <v/>
      </c>
      <c r="N64" t="str">
        <f t="shared" si="16"/>
        <v/>
      </c>
    </row>
    <row r="65" spans="1:14" x14ac:dyDescent="0.25">
      <c r="A65" s="11" vm="275">
        <v>45086</v>
      </c>
      <c r="B65" vm="259">
        <v>1386</v>
      </c>
      <c r="C65" vm="259">
        <v>1386</v>
      </c>
      <c r="D65" vm="276">
        <v>1368.6</v>
      </c>
      <c r="E65" vm="277">
        <v>1378</v>
      </c>
      <c r="F65" s="6">
        <f t="shared" si="8"/>
        <v>1376.1333333333332</v>
      </c>
      <c r="G65" s="6">
        <f t="shared" si="9"/>
        <v>1368.4666666666665</v>
      </c>
      <c r="H65" s="6">
        <f t="shared" si="10"/>
        <v>1361.7333333333333</v>
      </c>
      <c r="I65" s="6">
        <f t="shared" si="11"/>
        <v>1354.0666666666666</v>
      </c>
      <c r="J65" s="6">
        <f t="shared" si="12"/>
        <v>1382.8666666666663</v>
      </c>
      <c r="K65" s="6">
        <f t="shared" si="13"/>
        <v>1390.5333333333331</v>
      </c>
      <c r="L65" s="6">
        <f t="shared" si="14"/>
        <v>1397.2666666666662</v>
      </c>
      <c r="M65" s="5" t="str">
        <f t="shared" si="15"/>
        <v/>
      </c>
      <c r="N65" t="str">
        <f t="shared" si="16"/>
        <v/>
      </c>
    </row>
    <row r="66" spans="1:14" x14ac:dyDescent="0.25">
      <c r="A66" s="11" vm="278">
        <v>45089</v>
      </c>
      <c r="B66" vm="26">
        <v>1391.6</v>
      </c>
      <c r="C66" vm="279">
        <v>1392.36</v>
      </c>
      <c r="D66" vm="280">
        <v>1369.884</v>
      </c>
      <c r="E66" vm="281">
        <v>1373.8</v>
      </c>
      <c r="F66" s="6">
        <f t="shared" si="8"/>
        <v>1377.5333333333335</v>
      </c>
      <c r="G66" s="6">
        <f t="shared" si="9"/>
        <v>1369.0666666666671</v>
      </c>
      <c r="H66" s="6">
        <f t="shared" si="10"/>
        <v>1360.1333333333334</v>
      </c>
      <c r="I66" s="6">
        <f t="shared" si="11"/>
        <v>1351.666666666667</v>
      </c>
      <c r="J66" s="6">
        <f t="shared" si="12"/>
        <v>1386.4666666666672</v>
      </c>
      <c r="K66" s="6">
        <f t="shared" si="13"/>
        <v>1394.9333333333336</v>
      </c>
      <c r="L66" s="6">
        <f t="shared" si="14"/>
        <v>1403.8666666666672</v>
      </c>
      <c r="M66" s="5" t="str">
        <f t="shared" si="15"/>
        <v/>
      </c>
      <c r="N66" t="str">
        <f t="shared" si="16"/>
        <v/>
      </c>
    </row>
    <row r="67" spans="1:14" x14ac:dyDescent="0.25">
      <c r="A67" s="11" vm="282">
        <v>45090</v>
      </c>
      <c r="B67" vm="283">
        <v>1372.6</v>
      </c>
      <c r="C67" vm="284">
        <v>1374.4</v>
      </c>
      <c r="D67" vm="285">
        <v>1361.2</v>
      </c>
      <c r="E67" vm="286">
        <v>1366.6</v>
      </c>
      <c r="F67" s="6">
        <f t="shared" si="8"/>
        <v>1378.6813333333332</v>
      </c>
      <c r="G67" s="6">
        <f t="shared" si="9"/>
        <v>1365.0026666666665</v>
      </c>
      <c r="H67" s="6">
        <f t="shared" si="10"/>
        <v>1356.2053333333333</v>
      </c>
      <c r="I67" s="6">
        <f t="shared" si="11"/>
        <v>1342.5266666666666</v>
      </c>
      <c r="J67" s="6">
        <f t="shared" si="12"/>
        <v>1387.4786666666664</v>
      </c>
      <c r="K67" s="6">
        <f t="shared" si="13"/>
        <v>1401.1573333333331</v>
      </c>
      <c r="L67" s="6">
        <f t="shared" si="14"/>
        <v>1409.9546666666663</v>
      </c>
      <c r="M67" s="5" t="str">
        <f t="shared" si="15"/>
        <v/>
      </c>
      <c r="N67" t="str">
        <f t="shared" si="16"/>
        <v/>
      </c>
    </row>
    <row r="68" spans="1:14" x14ac:dyDescent="0.25">
      <c r="A68" s="11" vm="287">
        <v>45091</v>
      </c>
      <c r="B68" vm="241">
        <v>1365.8</v>
      </c>
      <c r="C68" vm="270">
        <v>1376.2</v>
      </c>
      <c r="D68" vm="288">
        <v>1359.2</v>
      </c>
      <c r="E68" vm="245">
        <v>1363.4</v>
      </c>
      <c r="F68" s="6">
        <f t="shared" ref="F68:F131" si="17">AVERAGE(C67:E67)</f>
        <v>1367.4000000000003</v>
      </c>
      <c r="G68" s="6">
        <f t="shared" ref="G68:G131" si="18">2*F68-C67</f>
        <v>1360.4000000000005</v>
      </c>
      <c r="H68" s="6">
        <f t="shared" ref="H68:H131" si="19">F68-(C67-D67)</f>
        <v>1354.2000000000003</v>
      </c>
      <c r="I68" s="6">
        <f t="shared" ref="I68:I131" si="20">D67-2*(C67-F68)</f>
        <v>1347.2000000000005</v>
      </c>
      <c r="J68" s="6">
        <f t="shared" ref="J68:J131" si="21">2*F68-D67</f>
        <v>1373.6000000000006</v>
      </c>
      <c r="K68" s="6">
        <f t="shared" ref="K68:K131" si="22">F68+(C67-D67)</f>
        <v>1380.6000000000004</v>
      </c>
      <c r="L68" s="6">
        <f t="shared" ref="L68:L131" si="23">C67+2*(F68-D67)</f>
        <v>1386.8000000000006</v>
      </c>
      <c r="M68" s="5" t="str">
        <f t="shared" ref="M68:M131" si="24">IF(E68&lt;I68,"Definitely down",IF(AND(E68&lt;G68,E68&lt;H68),"Likely down",IF(E68&lt;G68,"Possibly down",IF(E68&gt;L68,"Definitely up",IF(AND(E68&gt;J68,E68&gt;K68),"Likely up",IF(E68&gt;J68,"Possibly up",""))))))</f>
        <v/>
      </c>
      <c r="N68" t="str">
        <f t="shared" ref="N68:N131" si="25">IF(M68&lt;&gt;"",E68,"")</f>
        <v/>
      </c>
    </row>
    <row r="69" spans="1:14" x14ac:dyDescent="0.25">
      <c r="A69" s="11" vm="289">
        <v>45092</v>
      </c>
      <c r="B69" vm="290">
        <v>1361.6</v>
      </c>
      <c r="C69" vm="291">
        <v>1385.5980999999999</v>
      </c>
      <c r="D69" vm="292">
        <v>1360.396</v>
      </c>
      <c r="E69" vm="293">
        <v>1374.8</v>
      </c>
      <c r="F69" s="6">
        <f t="shared" si="17"/>
        <v>1366.2666666666667</v>
      </c>
      <c r="G69" s="6">
        <f t="shared" si="18"/>
        <v>1356.3333333333333</v>
      </c>
      <c r="H69" s="6">
        <f t="shared" si="19"/>
        <v>1349.2666666666667</v>
      </c>
      <c r="I69" s="6">
        <f t="shared" si="20"/>
        <v>1339.3333333333333</v>
      </c>
      <c r="J69" s="6">
        <f t="shared" si="21"/>
        <v>1373.3333333333333</v>
      </c>
      <c r="K69" s="6">
        <f t="shared" si="22"/>
        <v>1383.2666666666667</v>
      </c>
      <c r="L69" s="6">
        <f t="shared" si="23"/>
        <v>1390.3333333333333</v>
      </c>
      <c r="M69" s="5" t="str">
        <f t="shared" si="24"/>
        <v>Possibly up</v>
      </c>
      <c r="N69" vm="293">
        <f t="shared" si="25"/>
        <v>1374.8</v>
      </c>
    </row>
    <row r="70" spans="1:14" x14ac:dyDescent="0.25">
      <c r="A70" s="11" vm="294">
        <v>45093</v>
      </c>
      <c r="B70" vm="270">
        <v>1376.2</v>
      </c>
      <c r="C70" vm="295">
        <v>1390.84</v>
      </c>
      <c r="D70" vm="296">
        <v>1356.2</v>
      </c>
      <c r="E70" vm="297">
        <v>1364.6</v>
      </c>
      <c r="F70" s="6">
        <f t="shared" si="17"/>
        <v>1373.5980333333334</v>
      </c>
      <c r="G70" s="6">
        <f t="shared" si="18"/>
        <v>1361.5979666666669</v>
      </c>
      <c r="H70" s="6">
        <f t="shared" si="19"/>
        <v>1348.3959333333335</v>
      </c>
      <c r="I70" s="6">
        <f t="shared" si="20"/>
        <v>1336.395866666667</v>
      </c>
      <c r="J70" s="6">
        <f t="shared" si="21"/>
        <v>1386.8000666666669</v>
      </c>
      <c r="K70" s="6">
        <f t="shared" si="22"/>
        <v>1398.8001333333334</v>
      </c>
      <c r="L70" s="6">
        <f t="shared" si="23"/>
        <v>1412.0021666666669</v>
      </c>
      <c r="M70" s="5" t="str">
        <f t="shared" si="24"/>
        <v/>
      </c>
      <c r="N70" t="str">
        <f t="shared" si="25"/>
        <v/>
      </c>
    </row>
    <row r="71" spans="1:14" x14ac:dyDescent="0.25">
      <c r="A71" s="11" vm="298">
        <v>45096</v>
      </c>
      <c r="B71" vm="299">
        <v>1370.4</v>
      </c>
      <c r="C71" vm="28">
        <v>1380.4</v>
      </c>
      <c r="D71" vm="300">
        <v>1348.6</v>
      </c>
      <c r="E71" vm="301">
        <v>1351.8</v>
      </c>
      <c r="F71" s="6">
        <f t="shared" si="17"/>
        <v>1370.5466666666664</v>
      </c>
      <c r="G71" s="6">
        <f t="shared" si="18"/>
        <v>1350.2533333333329</v>
      </c>
      <c r="H71" s="6">
        <f t="shared" si="19"/>
        <v>1335.9066666666665</v>
      </c>
      <c r="I71" s="6">
        <f t="shared" si="20"/>
        <v>1315.613333333333</v>
      </c>
      <c r="J71" s="6">
        <f t="shared" si="21"/>
        <v>1384.8933333333327</v>
      </c>
      <c r="K71" s="6">
        <f t="shared" si="22"/>
        <v>1405.1866666666663</v>
      </c>
      <c r="L71" s="6">
        <f t="shared" si="23"/>
        <v>1419.5333333333326</v>
      </c>
      <c r="M71" s="5" t="str">
        <f t="shared" si="24"/>
        <v/>
      </c>
      <c r="N71" t="str">
        <f t="shared" si="25"/>
        <v/>
      </c>
    </row>
    <row r="72" spans="1:14" x14ac:dyDescent="0.25">
      <c r="A72" s="11" vm="302">
        <v>45097</v>
      </c>
      <c r="B72" vm="253">
        <v>1346</v>
      </c>
      <c r="C72" vm="242">
        <v>1371</v>
      </c>
      <c r="D72" vm="253">
        <v>1346</v>
      </c>
      <c r="E72" vm="290">
        <v>1361.6</v>
      </c>
      <c r="F72" s="6">
        <f t="shared" si="17"/>
        <v>1360.2666666666667</v>
      </c>
      <c r="G72" s="6">
        <f t="shared" si="18"/>
        <v>1340.1333333333332</v>
      </c>
      <c r="H72" s="6">
        <f t="shared" si="19"/>
        <v>1328.4666666666665</v>
      </c>
      <c r="I72" s="6">
        <f t="shared" si="20"/>
        <v>1308.333333333333</v>
      </c>
      <c r="J72" s="6">
        <f t="shared" si="21"/>
        <v>1371.9333333333334</v>
      </c>
      <c r="K72" s="6">
        <f t="shared" si="22"/>
        <v>1392.0666666666668</v>
      </c>
      <c r="L72" s="6">
        <f t="shared" si="23"/>
        <v>1403.7333333333336</v>
      </c>
      <c r="M72" s="5" t="str">
        <f t="shared" si="24"/>
        <v/>
      </c>
      <c r="N72" t="str">
        <f t="shared" si="25"/>
        <v/>
      </c>
    </row>
    <row r="73" spans="1:14" x14ac:dyDescent="0.25">
      <c r="A73" s="11" vm="303">
        <v>45098</v>
      </c>
      <c r="B73" vm="304">
        <v>1348.8</v>
      </c>
      <c r="C73" vm="305">
        <v>1376.8</v>
      </c>
      <c r="D73" vm="306">
        <v>1345.4</v>
      </c>
      <c r="E73" vm="307">
        <v>1371.8</v>
      </c>
      <c r="F73" s="6">
        <f t="shared" si="17"/>
        <v>1359.5333333333333</v>
      </c>
      <c r="G73" s="6">
        <f t="shared" si="18"/>
        <v>1348.0666666666666</v>
      </c>
      <c r="H73" s="6">
        <f t="shared" si="19"/>
        <v>1334.5333333333333</v>
      </c>
      <c r="I73" s="6">
        <f t="shared" si="20"/>
        <v>1323.0666666666666</v>
      </c>
      <c r="J73" s="6">
        <f t="shared" si="21"/>
        <v>1373.0666666666666</v>
      </c>
      <c r="K73" s="6">
        <f t="shared" si="22"/>
        <v>1384.5333333333333</v>
      </c>
      <c r="L73" s="6">
        <f t="shared" si="23"/>
        <v>1398.0666666666666</v>
      </c>
      <c r="M73" s="5" t="str">
        <f t="shared" si="24"/>
        <v/>
      </c>
      <c r="N73" t="str">
        <f t="shared" si="25"/>
        <v/>
      </c>
    </row>
    <row r="74" spans="1:14" x14ac:dyDescent="0.25">
      <c r="A74" s="11" vm="308">
        <v>45099</v>
      </c>
      <c r="B74" vm="309">
        <v>1362.4</v>
      </c>
      <c r="C74" vm="309">
        <v>1362.4</v>
      </c>
      <c r="D74" vm="310">
        <v>1337</v>
      </c>
      <c r="E74" vm="311">
        <v>1359</v>
      </c>
      <c r="F74" s="6">
        <f t="shared" si="17"/>
        <v>1364.6666666666667</v>
      </c>
      <c r="G74" s="6">
        <f t="shared" si="18"/>
        <v>1352.5333333333335</v>
      </c>
      <c r="H74" s="6">
        <f t="shared" si="19"/>
        <v>1333.2666666666669</v>
      </c>
      <c r="I74" s="6">
        <f t="shared" si="20"/>
        <v>1321.1333333333337</v>
      </c>
      <c r="J74" s="6">
        <f t="shared" si="21"/>
        <v>1383.9333333333334</v>
      </c>
      <c r="K74" s="6">
        <f t="shared" si="22"/>
        <v>1396.0666666666666</v>
      </c>
      <c r="L74" s="6">
        <f t="shared" si="23"/>
        <v>1415.3333333333333</v>
      </c>
      <c r="M74" s="5" t="str">
        <f t="shared" si="24"/>
        <v/>
      </c>
      <c r="N74" t="str">
        <f t="shared" si="25"/>
        <v/>
      </c>
    </row>
    <row r="75" spans="1:14" x14ac:dyDescent="0.25">
      <c r="A75" s="11" vm="312">
        <v>45100</v>
      </c>
      <c r="B75" vm="313">
        <v>1390</v>
      </c>
      <c r="C75" vm="314">
        <v>1444</v>
      </c>
      <c r="D75" vm="315">
        <v>1382.2636</v>
      </c>
      <c r="E75" vm="316">
        <v>1425.2</v>
      </c>
      <c r="F75" s="6">
        <f t="shared" si="17"/>
        <v>1352.8</v>
      </c>
      <c r="G75" s="6">
        <f t="shared" si="18"/>
        <v>1343.1999999999998</v>
      </c>
      <c r="H75" s="6">
        <f t="shared" si="19"/>
        <v>1327.3999999999999</v>
      </c>
      <c r="I75" s="6">
        <f t="shared" si="20"/>
        <v>1317.7999999999997</v>
      </c>
      <c r="J75" s="6">
        <f t="shared" si="21"/>
        <v>1368.6</v>
      </c>
      <c r="K75" s="6">
        <f t="shared" si="22"/>
        <v>1378.2</v>
      </c>
      <c r="L75" s="6">
        <f t="shared" si="23"/>
        <v>1394</v>
      </c>
      <c r="M75" s="5" t="str">
        <f t="shared" si="24"/>
        <v>Definitely up</v>
      </c>
      <c r="N75" vm="316">
        <f t="shared" si="25"/>
        <v>1425.2</v>
      </c>
    </row>
    <row r="76" spans="1:14" x14ac:dyDescent="0.25">
      <c r="A76" s="11" vm="317">
        <v>45103</v>
      </c>
      <c r="B76" vm="318">
        <v>1432.2</v>
      </c>
      <c r="C76" vm="158">
        <v>1437</v>
      </c>
      <c r="D76" vm="319">
        <v>1414.6</v>
      </c>
      <c r="E76" vm="223">
        <v>1419.8</v>
      </c>
      <c r="F76" s="6">
        <f t="shared" si="17"/>
        <v>1417.1545333333333</v>
      </c>
      <c r="G76" s="6">
        <f t="shared" si="18"/>
        <v>1390.3090666666667</v>
      </c>
      <c r="H76" s="6">
        <f t="shared" si="19"/>
        <v>1355.4181333333333</v>
      </c>
      <c r="I76" s="6">
        <f t="shared" si="20"/>
        <v>1328.5726666666667</v>
      </c>
      <c r="J76" s="6">
        <f t="shared" si="21"/>
        <v>1452.0454666666667</v>
      </c>
      <c r="K76" s="6">
        <f t="shared" si="22"/>
        <v>1478.8909333333334</v>
      </c>
      <c r="L76" s="6">
        <f t="shared" si="23"/>
        <v>1513.7818666666667</v>
      </c>
      <c r="M76" s="5" t="str">
        <f t="shared" si="24"/>
        <v/>
      </c>
      <c r="N76" t="str">
        <f t="shared" si="25"/>
        <v/>
      </c>
    </row>
    <row r="77" spans="1:14" x14ac:dyDescent="0.25">
      <c r="A77" s="11" vm="320">
        <v>45104</v>
      </c>
      <c r="B77" vm="9">
        <v>1422.4</v>
      </c>
      <c r="C77" vm="227">
        <v>1430.2</v>
      </c>
      <c r="D77" vm="321">
        <v>1398.8</v>
      </c>
      <c r="E77" vm="322">
        <v>1402.2</v>
      </c>
      <c r="F77" s="6">
        <f t="shared" si="17"/>
        <v>1423.8</v>
      </c>
      <c r="G77" s="6">
        <f t="shared" si="18"/>
        <v>1410.6</v>
      </c>
      <c r="H77" s="6">
        <f t="shared" si="19"/>
        <v>1401.3999999999999</v>
      </c>
      <c r="I77" s="6">
        <f t="shared" si="20"/>
        <v>1388.1999999999998</v>
      </c>
      <c r="J77" s="6">
        <f t="shared" si="21"/>
        <v>1433</v>
      </c>
      <c r="K77" s="6">
        <f t="shared" si="22"/>
        <v>1446.2</v>
      </c>
      <c r="L77" s="6">
        <f t="shared" si="23"/>
        <v>1455.4</v>
      </c>
      <c r="M77" s="5" t="str">
        <f t="shared" si="24"/>
        <v>Possibly down</v>
      </c>
      <c r="N77" vm="322">
        <f t="shared" si="25"/>
        <v>1402.2</v>
      </c>
    </row>
    <row r="78" spans="1:14" x14ac:dyDescent="0.25">
      <c r="A78" s="11" vm="323">
        <v>45105</v>
      </c>
      <c r="B78" vm="324">
        <v>1400.2</v>
      </c>
      <c r="C78" vm="325">
        <v>1411.8</v>
      </c>
      <c r="D78" vm="326">
        <v>1395.6</v>
      </c>
      <c r="E78" vm="327">
        <v>1402.4</v>
      </c>
      <c r="F78" s="6">
        <f t="shared" si="17"/>
        <v>1410.3999999999999</v>
      </c>
      <c r="G78" s="6">
        <f t="shared" si="18"/>
        <v>1390.5999999999997</v>
      </c>
      <c r="H78" s="6">
        <f t="shared" si="19"/>
        <v>1378.9999999999998</v>
      </c>
      <c r="I78" s="6">
        <f t="shared" si="20"/>
        <v>1359.1999999999996</v>
      </c>
      <c r="J78" s="6">
        <f t="shared" si="21"/>
        <v>1421.9999999999998</v>
      </c>
      <c r="K78" s="6">
        <f t="shared" si="22"/>
        <v>1441.8</v>
      </c>
      <c r="L78" s="6">
        <f t="shared" si="23"/>
        <v>1453.3999999999999</v>
      </c>
      <c r="M78" s="5" t="str">
        <f t="shared" si="24"/>
        <v/>
      </c>
      <c r="N78" t="str">
        <f t="shared" si="25"/>
        <v/>
      </c>
    </row>
    <row r="79" spans="1:14" x14ac:dyDescent="0.25">
      <c r="A79" s="11" vm="328">
        <v>45106</v>
      </c>
      <c r="B79" vm="329">
        <v>1401.8</v>
      </c>
      <c r="C79" vm="330">
        <v>1410.2</v>
      </c>
      <c r="D79" vm="331">
        <v>1387.4</v>
      </c>
      <c r="E79" vm="332">
        <v>1394</v>
      </c>
      <c r="F79" s="6">
        <f t="shared" si="17"/>
        <v>1403.2666666666664</v>
      </c>
      <c r="G79" s="6">
        <f t="shared" si="18"/>
        <v>1394.7333333333329</v>
      </c>
      <c r="H79" s="6">
        <f t="shared" si="19"/>
        <v>1387.0666666666664</v>
      </c>
      <c r="I79" s="6">
        <f t="shared" si="20"/>
        <v>1378.5333333333328</v>
      </c>
      <c r="J79" s="6">
        <f t="shared" si="21"/>
        <v>1410.9333333333329</v>
      </c>
      <c r="K79" s="6">
        <f t="shared" si="22"/>
        <v>1419.4666666666665</v>
      </c>
      <c r="L79" s="6">
        <f t="shared" si="23"/>
        <v>1427.133333333333</v>
      </c>
      <c r="M79" s="5" t="str">
        <f t="shared" si="24"/>
        <v>Possibly down</v>
      </c>
      <c r="N79" vm="332">
        <f t="shared" si="25"/>
        <v>1394</v>
      </c>
    </row>
    <row r="80" spans="1:14" x14ac:dyDescent="0.25">
      <c r="A80" s="11" vm="333">
        <v>45107</v>
      </c>
      <c r="B80" vm="41">
        <v>1400.8</v>
      </c>
      <c r="C80" vm="232">
        <v>1407</v>
      </c>
      <c r="D80" vm="334">
        <v>1382.2</v>
      </c>
      <c r="E80" vm="335">
        <v>1388.8</v>
      </c>
      <c r="F80" s="6">
        <f t="shared" si="17"/>
        <v>1397.2</v>
      </c>
      <c r="G80" s="6">
        <f t="shared" si="18"/>
        <v>1384.2</v>
      </c>
      <c r="H80" s="6">
        <f t="shared" si="19"/>
        <v>1374.4</v>
      </c>
      <c r="I80" s="6">
        <f t="shared" si="20"/>
        <v>1361.4</v>
      </c>
      <c r="J80" s="6">
        <f t="shared" si="21"/>
        <v>1407</v>
      </c>
      <c r="K80" s="6">
        <f t="shared" si="22"/>
        <v>1420</v>
      </c>
      <c r="L80" s="6">
        <f t="shared" si="23"/>
        <v>1429.8</v>
      </c>
      <c r="M80" s="5" t="str">
        <f t="shared" si="24"/>
        <v/>
      </c>
      <c r="N80" t="str">
        <f t="shared" si="25"/>
        <v/>
      </c>
    </row>
    <row r="81" spans="1:14" x14ac:dyDescent="0.25">
      <c r="A81" s="11" vm="336">
        <v>45110</v>
      </c>
      <c r="B81" vm="335">
        <v>1388.8</v>
      </c>
      <c r="C81" vm="337">
        <v>1404.4</v>
      </c>
      <c r="D81" vm="338">
        <v>1382.4</v>
      </c>
      <c r="E81" vm="339">
        <v>1386.6</v>
      </c>
      <c r="F81" s="6">
        <f t="shared" si="17"/>
        <v>1392.6666666666667</v>
      </c>
      <c r="G81" s="6">
        <f t="shared" si="18"/>
        <v>1378.3333333333335</v>
      </c>
      <c r="H81" s="6">
        <f t="shared" si="19"/>
        <v>1367.8666666666668</v>
      </c>
      <c r="I81" s="6">
        <f t="shared" si="20"/>
        <v>1353.5333333333335</v>
      </c>
      <c r="J81" s="6">
        <f t="shared" si="21"/>
        <v>1403.1333333333334</v>
      </c>
      <c r="K81" s="6">
        <f t="shared" si="22"/>
        <v>1417.4666666666667</v>
      </c>
      <c r="L81" s="6">
        <f t="shared" si="23"/>
        <v>1427.9333333333334</v>
      </c>
      <c r="M81" s="5" t="str">
        <f t="shared" si="24"/>
        <v/>
      </c>
      <c r="N81" t="str">
        <f t="shared" si="25"/>
        <v/>
      </c>
    </row>
    <row r="82" spans="1:14" x14ac:dyDescent="0.25">
      <c r="A82" s="11" vm="340">
        <v>45111</v>
      </c>
      <c r="B82" vm="341">
        <v>1388.4</v>
      </c>
      <c r="C82" vm="342">
        <v>1396.8</v>
      </c>
      <c r="D82" vm="343">
        <v>1377.6</v>
      </c>
      <c r="E82" vm="62">
        <v>1379</v>
      </c>
      <c r="F82" s="6">
        <f t="shared" si="17"/>
        <v>1391.1333333333332</v>
      </c>
      <c r="G82" s="6">
        <f t="shared" si="18"/>
        <v>1377.8666666666663</v>
      </c>
      <c r="H82" s="6">
        <f t="shared" si="19"/>
        <v>1369.1333333333332</v>
      </c>
      <c r="I82" s="6">
        <f t="shared" si="20"/>
        <v>1355.8666666666663</v>
      </c>
      <c r="J82" s="6">
        <f t="shared" si="21"/>
        <v>1399.8666666666663</v>
      </c>
      <c r="K82" s="6">
        <f t="shared" si="22"/>
        <v>1413.1333333333332</v>
      </c>
      <c r="L82" s="6">
        <f t="shared" si="23"/>
        <v>1421.8666666666663</v>
      </c>
      <c r="M82" s="5" t="str">
        <f t="shared" si="24"/>
        <v/>
      </c>
      <c r="N82" t="str">
        <f t="shared" si="25"/>
        <v/>
      </c>
    </row>
    <row r="83" spans="1:14" x14ac:dyDescent="0.25">
      <c r="A83" s="11" vm="344">
        <v>45112</v>
      </c>
      <c r="B83" vm="345">
        <v>1376</v>
      </c>
      <c r="C83" vm="346">
        <v>1379.2</v>
      </c>
      <c r="D83" vm="297">
        <v>1364.6</v>
      </c>
      <c r="E83" vm="286">
        <v>1366.6</v>
      </c>
      <c r="F83" s="6">
        <f t="shared" si="17"/>
        <v>1384.4666666666665</v>
      </c>
      <c r="G83" s="6">
        <f t="shared" si="18"/>
        <v>1372.133333333333</v>
      </c>
      <c r="H83" s="6">
        <f t="shared" si="19"/>
        <v>1365.2666666666664</v>
      </c>
      <c r="I83" s="6">
        <f t="shared" si="20"/>
        <v>1352.9333333333329</v>
      </c>
      <c r="J83" s="6">
        <f t="shared" si="21"/>
        <v>1391.333333333333</v>
      </c>
      <c r="K83" s="6">
        <f t="shared" si="22"/>
        <v>1403.6666666666665</v>
      </c>
      <c r="L83" s="6">
        <f t="shared" si="23"/>
        <v>1410.5333333333331</v>
      </c>
      <c r="M83" s="5" t="str">
        <f t="shared" si="24"/>
        <v>Possibly down</v>
      </c>
      <c r="N83" vm="286">
        <f t="shared" si="25"/>
        <v>1366.6</v>
      </c>
    </row>
    <row r="84" spans="1:14" x14ac:dyDescent="0.25">
      <c r="A84" s="11" vm="347">
        <v>45113</v>
      </c>
      <c r="B84" vm="348">
        <v>1360</v>
      </c>
      <c r="C84" vm="297">
        <v>1364.6</v>
      </c>
      <c r="D84" vm="349">
        <v>1336</v>
      </c>
      <c r="E84" vm="350">
        <v>1336.8</v>
      </c>
      <c r="F84" s="6">
        <f t="shared" si="17"/>
        <v>1370.1333333333332</v>
      </c>
      <c r="G84" s="6">
        <f t="shared" si="18"/>
        <v>1361.0666666666664</v>
      </c>
      <c r="H84" s="6">
        <f t="shared" si="19"/>
        <v>1355.5333333333331</v>
      </c>
      <c r="I84" s="6">
        <f t="shared" si="20"/>
        <v>1346.4666666666662</v>
      </c>
      <c r="J84" s="6">
        <f t="shared" si="21"/>
        <v>1375.6666666666665</v>
      </c>
      <c r="K84" s="6">
        <f t="shared" si="22"/>
        <v>1384.7333333333333</v>
      </c>
      <c r="L84" s="6">
        <f t="shared" si="23"/>
        <v>1390.2666666666667</v>
      </c>
      <c r="M84" s="5" t="str">
        <f t="shared" si="24"/>
        <v>Definitely down</v>
      </c>
      <c r="N84" vm="350">
        <f t="shared" si="25"/>
        <v>1336.8</v>
      </c>
    </row>
    <row r="85" spans="1:14" x14ac:dyDescent="0.25">
      <c r="A85" s="11" vm="351">
        <v>45114</v>
      </c>
      <c r="B85" vm="352">
        <v>1319</v>
      </c>
      <c r="C85" vm="353">
        <v>1333</v>
      </c>
      <c r="D85" vm="354">
        <v>1310.4000000000001</v>
      </c>
      <c r="E85" vm="355">
        <v>1316</v>
      </c>
      <c r="F85" s="6">
        <f t="shared" si="17"/>
        <v>1345.8</v>
      </c>
      <c r="G85" s="6">
        <f t="shared" si="18"/>
        <v>1327</v>
      </c>
      <c r="H85" s="6">
        <f t="shared" si="19"/>
        <v>1317.2</v>
      </c>
      <c r="I85" s="6">
        <f t="shared" si="20"/>
        <v>1298.4000000000001</v>
      </c>
      <c r="J85" s="6">
        <f t="shared" si="21"/>
        <v>1355.6</v>
      </c>
      <c r="K85" s="6">
        <f t="shared" si="22"/>
        <v>1374.3999999999999</v>
      </c>
      <c r="L85" s="6">
        <f t="shared" si="23"/>
        <v>1384.1999999999998</v>
      </c>
      <c r="M85" s="5" t="str">
        <f t="shared" si="24"/>
        <v>Likely down</v>
      </c>
      <c r="N85" vm="355">
        <f t="shared" si="25"/>
        <v>1316</v>
      </c>
    </row>
    <row r="86" spans="1:14" x14ac:dyDescent="0.25">
      <c r="A86" s="11" vm="356">
        <v>45117</v>
      </c>
      <c r="B86" vm="357">
        <v>1314.6</v>
      </c>
      <c r="C86" vm="358">
        <v>1329.2</v>
      </c>
      <c r="D86" vm="359">
        <v>1312</v>
      </c>
      <c r="E86" vm="360">
        <v>1316.6</v>
      </c>
      <c r="F86" s="6">
        <f t="shared" si="17"/>
        <v>1319.8</v>
      </c>
      <c r="G86" s="6">
        <f t="shared" si="18"/>
        <v>1306.5999999999999</v>
      </c>
      <c r="H86" s="6">
        <f t="shared" si="19"/>
        <v>1297.2</v>
      </c>
      <c r="I86" s="6">
        <f t="shared" si="20"/>
        <v>1284</v>
      </c>
      <c r="J86" s="6">
        <f t="shared" si="21"/>
        <v>1329.1999999999998</v>
      </c>
      <c r="K86" s="6">
        <f t="shared" si="22"/>
        <v>1342.3999999999999</v>
      </c>
      <c r="L86" s="6">
        <f t="shared" si="23"/>
        <v>1351.7999999999997</v>
      </c>
      <c r="M86" s="5" t="str">
        <f t="shared" si="24"/>
        <v/>
      </c>
      <c r="N86" t="str">
        <f t="shared" si="25"/>
        <v/>
      </c>
    </row>
    <row r="87" spans="1:14" x14ac:dyDescent="0.25">
      <c r="A87" s="11" vm="361">
        <v>45118</v>
      </c>
      <c r="B87" vm="362">
        <v>1312.4</v>
      </c>
      <c r="C87" vm="363">
        <v>1318.2</v>
      </c>
      <c r="D87" vm="364">
        <v>1302.5999999999999</v>
      </c>
      <c r="E87" vm="365">
        <v>1318</v>
      </c>
      <c r="F87" s="6">
        <f t="shared" si="17"/>
        <v>1319.2666666666667</v>
      </c>
      <c r="G87" s="6">
        <f t="shared" si="18"/>
        <v>1309.3333333333333</v>
      </c>
      <c r="H87" s="6">
        <f t="shared" si="19"/>
        <v>1302.0666666666666</v>
      </c>
      <c r="I87" s="6">
        <f t="shared" si="20"/>
        <v>1292.1333333333332</v>
      </c>
      <c r="J87" s="6">
        <f t="shared" si="21"/>
        <v>1326.5333333333333</v>
      </c>
      <c r="K87" s="6">
        <f t="shared" si="22"/>
        <v>1336.4666666666667</v>
      </c>
      <c r="L87" s="6">
        <f t="shared" si="23"/>
        <v>1343.7333333333333</v>
      </c>
      <c r="M87" s="5" t="str">
        <f t="shared" si="24"/>
        <v/>
      </c>
      <c r="N87" t="str">
        <f t="shared" si="25"/>
        <v/>
      </c>
    </row>
    <row r="88" spans="1:14" x14ac:dyDescent="0.25">
      <c r="A88" s="11" vm="366">
        <v>45119</v>
      </c>
      <c r="B88" vm="367">
        <v>1320.6</v>
      </c>
      <c r="C88" vm="250">
        <v>1332.8</v>
      </c>
      <c r="D88" vm="359">
        <v>1312</v>
      </c>
      <c r="E88" vm="368">
        <v>1331.8</v>
      </c>
      <c r="F88" s="6">
        <f t="shared" si="17"/>
        <v>1312.9333333333334</v>
      </c>
      <c r="G88" s="6">
        <f t="shared" si="18"/>
        <v>1307.6666666666667</v>
      </c>
      <c r="H88" s="6">
        <f t="shared" si="19"/>
        <v>1297.3333333333333</v>
      </c>
      <c r="I88" s="6">
        <f t="shared" si="20"/>
        <v>1292.0666666666666</v>
      </c>
      <c r="J88" s="6">
        <f t="shared" si="21"/>
        <v>1323.2666666666669</v>
      </c>
      <c r="K88" s="6">
        <f t="shared" si="22"/>
        <v>1328.5333333333335</v>
      </c>
      <c r="L88" s="6">
        <f t="shared" si="23"/>
        <v>1338.866666666667</v>
      </c>
      <c r="M88" s="5" t="str">
        <f t="shared" si="24"/>
        <v>Likely up</v>
      </c>
      <c r="N88" vm="368">
        <f t="shared" si="25"/>
        <v>1331.8</v>
      </c>
    </row>
    <row r="89" spans="1:14" x14ac:dyDescent="0.25">
      <c r="A89" s="11" vm="369">
        <v>45120</v>
      </c>
      <c r="B89" vm="370">
        <v>1327.8</v>
      </c>
      <c r="C89" vm="371">
        <v>1341.6</v>
      </c>
      <c r="D89" vm="372">
        <v>1327.1147000000001</v>
      </c>
      <c r="E89" vm="373">
        <v>1330</v>
      </c>
      <c r="F89" s="6">
        <f t="shared" si="17"/>
        <v>1325.5333333333335</v>
      </c>
      <c r="G89" s="6">
        <f t="shared" si="18"/>
        <v>1318.2666666666671</v>
      </c>
      <c r="H89" s="6">
        <f t="shared" si="19"/>
        <v>1304.7333333333336</v>
      </c>
      <c r="I89" s="6">
        <f t="shared" si="20"/>
        <v>1297.4666666666672</v>
      </c>
      <c r="J89" s="6">
        <f t="shared" si="21"/>
        <v>1339.0666666666671</v>
      </c>
      <c r="K89" s="6">
        <f t="shared" si="22"/>
        <v>1346.3333333333335</v>
      </c>
      <c r="L89" s="6">
        <f t="shared" si="23"/>
        <v>1359.866666666667</v>
      </c>
      <c r="M89" s="5" t="str">
        <f t="shared" si="24"/>
        <v/>
      </c>
      <c r="N89" t="str">
        <f t="shared" si="25"/>
        <v/>
      </c>
    </row>
    <row r="90" spans="1:14" x14ac:dyDescent="0.25">
      <c r="A90" s="11" vm="374">
        <v>45121</v>
      </c>
      <c r="B90" vm="355">
        <v>1316</v>
      </c>
      <c r="C90" vm="375">
        <v>1335</v>
      </c>
      <c r="D90" vm="376">
        <v>1313.6</v>
      </c>
      <c r="E90" vm="377">
        <v>1320.2</v>
      </c>
      <c r="F90" s="6">
        <f t="shared" si="17"/>
        <v>1332.9049</v>
      </c>
      <c r="G90" s="6">
        <f t="shared" si="18"/>
        <v>1324.2098000000001</v>
      </c>
      <c r="H90" s="6">
        <f t="shared" si="19"/>
        <v>1318.4196000000002</v>
      </c>
      <c r="I90" s="6">
        <f t="shared" si="20"/>
        <v>1309.7245000000003</v>
      </c>
      <c r="J90" s="6">
        <f t="shared" si="21"/>
        <v>1338.6950999999999</v>
      </c>
      <c r="K90" s="6">
        <f t="shared" si="22"/>
        <v>1347.3901999999998</v>
      </c>
      <c r="L90" s="6">
        <f t="shared" si="23"/>
        <v>1353.1803999999997</v>
      </c>
      <c r="M90" s="5" t="str">
        <f t="shared" si="24"/>
        <v>Possibly down</v>
      </c>
      <c r="N90" vm="377">
        <f t="shared" si="25"/>
        <v>1320.2</v>
      </c>
    </row>
    <row r="91" spans="1:14" x14ac:dyDescent="0.25">
      <c r="A91" s="11" vm="378">
        <v>45124</v>
      </c>
      <c r="B91" vm="379">
        <v>1318.8</v>
      </c>
      <c r="C91" vm="380">
        <v>1328.4</v>
      </c>
      <c r="D91" vm="381">
        <v>1317.4</v>
      </c>
      <c r="E91" vm="382">
        <v>1318.6</v>
      </c>
      <c r="F91" s="6">
        <f t="shared" si="17"/>
        <v>1322.9333333333334</v>
      </c>
      <c r="G91" s="6">
        <f t="shared" si="18"/>
        <v>1310.8666666666668</v>
      </c>
      <c r="H91" s="6">
        <f t="shared" si="19"/>
        <v>1301.5333333333333</v>
      </c>
      <c r="I91" s="6">
        <f t="shared" si="20"/>
        <v>1289.4666666666667</v>
      </c>
      <c r="J91" s="6">
        <f t="shared" si="21"/>
        <v>1332.2666666666669</v>
      </c>
      <c r="K91" s="6">
        <f t="shared" si="22"/>
        <v>1344.3333333333335</v>
      </c>
      <c r="L91" s="6">
        <f t="shared" si="23"/>
        <v>1353.666666666667</v>
      </c>
      <c r="M91" s="5" t="str">
        <f t="shared" si="24"/>
        <v/>
      </c>
      <c r="N91" t="str">
        <f t="shared" si="25"/>
        <v/>
      </c>
    </row>
    <row r="92" spans="1:14" x14ac:dyDescent="0.25">
      <c r="A92" s="11" vm="383">
        <v>45125</v>
      </c>
      <c r="B92" vm="384">
        <v>1314.4</v>
      </c>
      <c r="C92" vm="385">
        <v>1337.2</v>
      </c>
      <c r="D92" vm="384">
        <v>1314.4</v>
      </c>
      <c r="E92" vm="386">
        <v>1332.6</v>
      </c>
      <c r="F92" s="6">
        <f t="shared" si="17"/>
        <v>1321.4666666666667</v>
      </c>
      <c r="G92" s="6">
        <f t="shared" si="18"/>
        <v>1314.5333333333333</v>
      </c>
      <c r="H92" s="6">
        <f t="shared" si="19"/>
        <v>1310.4666666666667</v>
      </c>
      <c r="I92" s="6">
        <f t="shared" si="20"/>
        <v>1303.5333333333333</v>
      </c>
      <c r="J92" s="6">
        <f t="shared" si="21"/>
        <v>1325.5333333333333</v>
      </c>
      <c r="K92" s="6">
        <f t="shared" si="22"/>
        <v>1332.4666666666667</v>
      </c>
      <c r="L92" s="6">
        <f t="shared" si="23"/>
        <v>1336.5333333333333</v>
      </c>
      <c r="M92" s="5" t="str">
        <f t="shared" si="24"/>
        <v>Likely up</v>
      </c>
      <c r="N92" vm="386">
        <f t="shared" si="25"/>
        <v>1332.6</v>
      </c>
    </row>
    <row r="93" spans="1:14" x14ac:dyDescent="0.25">
      <c r="A93" s="11" vm="387">
        <v>45126</v>
      </c>
      <c r="B93" vm="388">
        <v>1338</v>
      </c>
      <c r="C93" vm="389">
        <v>1370</v>
      </c>
      <c r="D93" vm="390">
        <v>1336.95</v>
      </c>
      <c r="E93" vm="391">
        <v>1360.4</v>
      </c>
      <c r="F93" s="6">
        <f t="shared" si="17"/>
        <v>1328.0666666666668</v>
      </c>
      <c r="G93" s="6">
        <f t="shared" si="18"/>
        <v>1318.9333333333336</v>
      </c>
      <c r="H93" s="6">
        <f t="shared" si="19"/>
        <v>1305.2666666666669</v>
      </c>
      <c r="I93" s="6">
        <f t="shared" si="20"/>
        <v>1296.1333333333337</v>
      </c>
      <c r="J93" s="6">
        <f t="shared" si="21"/>
        <v>1341.7333333333336</v>
      </c>
      <c r="K93" s="6">
        <f t="shared" si="22"/>
        <v>1350.8666666666668</v>
      </c>
      <c r="L93" s="6">
        <f t="shared" si="23"/>
        <v>1364.5333333333335</v>
      </c>
      <c r="M93" s="5" t="str">
        <f t="shared" si="24"/>
        <v>Likely up</v>
      </c>
      <c r="N93" vm="391">
        <f t="shared" si="25"/>
        <v>1360.4</v>
      </c>
    </row>
    <row r="94" spans="1:14" x14ac:dyDescent="0.25">
      <c r="A94" s="11" vm="392">
        <v>45127</v>
      </c>
      <c r="B94" vm="393">
        <v>1364.8</v>
      </c>
      <c r="C94" vm="394">
        <v>1390.2</v>
      </c>
      <c r="D94" vm="393">
        <v>1364.8</v>
      </c>
      <c r="E94" vm="395">
        <v>1387.2</v>
      </c>
      <c r="F94" s="6">
        <f t="shared" si="17"/>
        <v>1355.7833333333333</v>
      </c>
      <c r="G94" s="6">
        <f t="shared" si="18"/>
        <v>1341.5666666666666</v>
      </c>
      <c r="H94" s="6">
        <f t="shared" si="19"/>
        <v>1322.7333333333333</v>
      </c>
      <c r="I94" s="6">
        <f t="shared" si="20"/>
        <v>1308.5166666666667</v>
      </c>
      <c r="J94" s="6">
        <f t="shared" si="21"/>
        <v>1374.6166666666666</v>
      </c>
      <c r="K94" s="6">
        <f t="shared" si="22"/>
        <v>1388.8333333333333</v>
      </c>
      <c r="L94" s="6">
        <f t="shared" si="23"/>
        <v>1407.6666666666665</v>
      </c>
      <c r="M94" s="5" t="str">
        <f t="shared" si="24"/>
        <v>Possibly up</v>
      </c>
      <c r="N94" vm="395">
        <f t="shared" si="25"/>
        <v>1387.2</v>
      </c>
    </row>
    <row r="95" spans="1:14" x14ac:dyDescent="0.25">
      <c r="A95" s="11" vm="396">
        <v>45128</v>
      </c>
      <c r="B95" vm="313">
        <v>1390</v>
      </c>
      <c r="C95" vm="397">
        <v>1396.6</v>
      </c>
      <c r="D95" vm="22">
        <v>1375.2</v>
      </c>
      <c r="E95" vm="398">
        <v>1388.2</v>
      </c>
      <c r="F95" s="6">
        <f t="shared" si="17"/>
        <v>1380.7333333333333</v>
      </c>
      <c r="G95" s="6">
        <f t="shared" si="18"/>
        <v>1371.2666666666667</v>
      </c>
      <c r="H95" s="6">
        <f t="shared" si="19"/>
        <v>1355.3333333333333</v>
      </c>
      <c r="I95" s="6">
        <f t="shared" si="20"/>
        <v>1345.8666666666666</v>
      </c>
      <c r="J95" s="6">
        <f t="shared" si="21"/>
        <v>1396.6666666666667</v>
      </c>
      <c r="K95" s="6">
        <f t="shared" si="22"/>
        <v>1406.1333333333334</v>
      </c>
      <c r="L95" s="6">
        <f t="shared" si="23"/>
        <v>1422.0666666666668</v>
      </c>
      <c r="M95" s="5" t="str">
        <f t="shared" si="24"/>
        <v/>
      </c>
      <c r="N95" t="str">
        <f t="shared" si="25"/>
        <v/>
      </c>
    </row>
    <row r="96" spans="1:14" x14ac:dyDescent="0.25">
      <c r="A96" s="11" vm="399">
        <v>45131</v>
      </c>
      <c r="B96" vm="335">
        <v>1388.8</v>
      </c>
      <c r="C96" vm="400">
        <v>1397</v>
      </c>
      <c r="D96" vm="401">
        <v>1378.8</v>
      </c>
      <c r="E96" vm="402">
        <v>1395.8</v>
      </c>
      <c r="F96" s="6">
        <f t="shared" si="17"/>
        <v>1386.6666666666667</v>
      </c>
      <c r="G96" s="6">
        <f t="shared" si="18"/>
        <v>1376.7333333333336</v>
      </c>
      <c r="H96" s="6">
        <f t="shared" si="19"/>
        <v>1365.2666666666669</v>
      </c>
      <c r="I96" s="6">
        <f t="shared" si="20"/>
        <v>1355.3333333333337</v>
      </c>
      <c r="J96" s="6">
        <f t="shared" si="21"/>
        <v>1398.1333333333334</v>
      </c>
      <c r="K96" s="6">
        <f t="shared" si="22"/>
        <v>1408.0666666666666</v>
      </c>
      <c r="L96" s="6">
        <f t="shared" si="23"/>
        <v>1419.5333333333333</v>
      </c>
      <c r="M96" s="5" t="str">
        <f t="shared" si="24"/>
        <v/>
      </c>
      <c r="N96" t="str">
        <f t="shared" si="25"/>
        <v/>
      </c>
    </row>
    <row r="97" spans="1:14" x14ac:dyDescent="0.25">
      <c r="A97" s="11" vm="403">
        <v>45132</v>
      </c>
      <c r="B97" vm="404">
        <v>1388</v>
      </c>
      <c r="C97" vm="405">
        <v>1393.6</v>
      </c>
      <c r="D97" vm="406">
        <v>1379.6</v>
      </c>
      <c r="E97" vm="407">
        <v>1393</v>
      </c>
      <c r="F97" s="6">
        <f t="shared" si="17"/>
        <v>1390.5333333333335</v>
      </c>
      <c r="G97" s="6">
        <f t="shared" si="18"/>
        <v>1384.0666666666671</v>
      </c>
      <c r="H97" s="6">
        <f t="shared" si="19"/>
        <v>1372.3333333333335</v>
      </c>
      <c r="I97" s="6">
        <f t="shared" si="20"/>
        <v>1365.866666666667</v>
      </c>
      <c r="J97" s="6">
        <f t="shared" si="21"/>
        <v>1402.2666666666671</v>
      </c>
      <c r="K97" s="6">
        <f t="shared" si="22"/>
        <v>1408.7333333333336</v>
      </c>
      <c r="L97" s="6">
        <f t="shared" si="23"/>
        <v>1420.4666666666672</v>
      </c>
      <c r="M97" s="5" t="str">
        <f t="shared" si="24"/>
        <v/>
      </c>
      <c r="N97" t="str">
        <f t="shared" si="25"/>
        <v/>
      </c>
    </row>
    <row r="98" spans="1:14" x14ac:dyDescent="0.25">
      <c r="A98" s="11" vm="408">
        <v>45133</v>
      </c>
      <c r="B98" vm="277">
        <v>1378</v>
      </c>
      <c r="C98" vm="409">
        <v>1418.9976999999999</v>
      </c>
      <c r="D98" vm="410">
        <v>1374.2</v>
      </c>
      <c r="E98" vm="411">
        <v>1385.4</v>
      </c>
      <c r="F98" s="6">
        <f t="shared" si="17"/>
        <v>1388.7333333333333</v>
      </c>
      <c r="G98" s="6">
        <f t="shared" si="18"/>
        <v>1383.8666666666668</v>
      </c>
      <c r="H98" s="6">
        <f t="shared" si="19"/>
        <v>1374.7333333333333</v>
      </c>
      <c r="I98" s="6">
        <f t="shared" si="20"/>
        <v>1369.8666666666668</v>
      </c>
      <c r="J98" s="6">
        <f t="shared" si="21"/>
        <v>1397.8666666666668</v>
      </c>
      <c r="K98" s="6">
        <f t="shared" si="22"/>
        <v>1402.7333333333333</v>
      </c>
      <c r="L98" s="6">
        <f t="shared" si="23"/>
        <v>1411.8666666666668</v>
      </c>
      <c r="M98" s="5" t="str">
        <f t="shared" si="24"/>
        <v/>
      </c>
      <c r="N98" t="str">
        <f t="shared" si="25"/>
        <v/>
      </c>
    </row>
    <row r="99" spans="1:14" x14ac:dyDescent="0.25">
      <c r="A99" s="11" vm="412">
        <v>45134</v>
      </c>
      <c r="B99" vm="239">
        <v>1399.2</v>
      </c>
      <c r="C99" vm="68">
        <v>1423.6</v>
      </c>
      <c r="D99" vm="413">
        <v>1392.6</v>
      </c>
      <c r="E99" vm="414">
        <v>1405.6</v>
      </c>
      <c r="F99" s="6">
        <f t="shared" si="17"/>
        <v>1392.8659</v>
      </c>
      <c r="G99" s="6">
        <f t="shared" si="18"/>
        <v>1366.7341000000001</v>
      </c>
      <c r="H99" s="6">
        <f t="shared" si="19"/>
        <v>1348.0682000000002</v>
      </c>
      <c r="I99" s="6">
        <f t="shared" si="20"/>
        <v>1321.9364000000003</v>
      </c>
      <c r="J99" s="6">
        <f t="shared" si="21"/>
        <v>1411.5318</v>
      </c>
      <c r="K99" s="6">
        <f t="shared" si="22"/>
        <v>1437.6635999999999</v>
      </c>
      <c r="L99" s="6">
        <f t="shared" si="23"/>
        <v>1456.3294999999998</v>
      </c>
      <c r="M99" s="5" t="str">
        <f t="shared" si="24"/>
        <v/>
      </c>
      <c r="N99" t="str">
        <f t="shared" si="25"/>
        <v/>
      </c>
    </row>
    <row r="100" spans="1:14" x14ac:dyDescent="0.25">
      <c r="A100" s="11" vm="415">
        <v>45135</v>
      </c>
      <c r="B100" vm="416">
        <v>1403.6</v>
      </c>
      <c r="C100" vm="330">
        <v>1410.2</v>
      </c>
      <c r="D100" vm="417">
        <v>1381.6</v>
      </c>
      <c r="E100" vm="418">
        <v>1383</v>
      </c>
      <c r="F100" s="6">
        <f t="shared" si="17"/>
        <v>1407.2666666666664</v>
      </c>
      <c r="G100" s="6">
        <f t="shared" si="18"/>
        <v>1390.9333333333329</v>
      </c>
      <c r="H100" s="6">
        <f t="shared" si="19"/>
        <v>1376.2666666666664</v>
      </c>
      <c r="I100" s="6">
        <f t="shared" si="20"/>
        <v>1359.9333333333329</v>
      </c>
      <c r="J100" s="6">
        <f t="shared" si="21"/>
        <v>1421.9333333333329</v>
      </c>
      <c r="K100" s="6">
        <f t="shared" si="22"/>
        <v>1438.2666666666664</v>
      </c>
      <c r="L100" s="6">
        <f t="shared" si="23"/>
        <v>1452.9333333333329</v>
      </c>
      <c r="M100" s="5" t="str">
        <f t="shared" si="24"/>
        <v>Possibly down</v>
      </c>
      <c r="N100" vm="418">
        <f t="shared" si="25"/>
        <v>1383</v>
      </c>
    </row>
    <row r="101" spans="1:14" x14ac:dyDescent="0.25">
      <c r="A101" s="11" vm="419">
        <v>45138</v>
      </c>
      <c r="B101" vm="261">
        <v>1382</v>
      </c>
      <c r="C101" vm="420">
        <v>1391.8</v>
      </c>
      <c r="D101" vm="421">
        <v>1377</v>
      </c>
      <c r="E101" vm="235">
        <v>1384.6</v>
      </c>
      <c r="F101" s="6">
        <f t="shared" si="17"/>
        <v>1391.6000000000001</v>
      </c>
      <c r="G101" s="6">
        <f t="shared" si="18"/>
        <v>1373.0000000000002</v>
      </c>
      <c r="H101" s="6">
        <f t="shared" si="19"/>
        <v>1363</v>
      </c>
      <c r="I101" s="6">
        <f t="shared" si="20"/>
        <v>1344.4</v>
      </c>
      <c r="J101" s="6">
        <f t="shared" si="21"/>
        <v>1401.6000000000004</v>
      </c>
      <c r="K101" s="6">
        <f t="shared" si="22"/>
        <v>1420.2000000000003</v>
      </c>
      <c r="L101" s="6">
        <f t="shared" si="23"/>
        <v>1430.2000000000005</v>
      </c>
      <c r="M101" s="5" t="str">
        <f t="shared" si="24"/>
        <v/>
      </c>
      <c r="N101" t="str">
        <f t="shared" si="25"/>
        <v/>
      </c>
    </row>
    <row r="102" spans="1:14" x14ac:dyDescent="0.25">
      <c r="A102" s="11" vm="422">
        <v>45139</v>
      </c>
      <c r="B102" vm="338">
        <v>1382.4</v>
      </c>
      <c r="C102" vm="395">
        <v>1387.2</v>
      </c>
      <c r="D102" vm="27">
        <v>1371.6</v>
      </c>
      <c r="E102" vm="27">
        <v>1371.6</v>
      </c>
      <c r="F102" s="6">
        <f t="shared" si="17"/>
        <v>1384.4666666666665</v>
      </c>
      <c r="G102" s="6">
        <f t="shared" si="18"/>
        <v>1377.133333333333</v>
      </c>
      <c r="H102" s="6">
        <f t="shared" si="19"/>
        <v>1369.6666666666665</v>
      </c>
      <c r="I102" s="6">
        <f t="shared" si="20"/>
        <v>1362.333333333333</v>
      </c>
      <c r="J102" s="6">
        <f t="shared" si="21"/>
        <v>1391.9333333333329</v>
      </c>
      <c r="K102" s="6">
        <f t="shared" si="22"/>
        <v>1399.2666666666664</v>
      </c>
      <c r="L102" s="6">
        <f t="shared" si="23"/>
        <v>1406.7333333333329</v>
      </c>
      <c r="M102" s="5" t="str">
        <f t="shared" si="24"/>
        <v>Possibly down</v>
      </c>
      <c r="N102" vm="27">
        <f t="shared" si="25"/>
        <v>1371.6</v>
      </c>
    </row>
    <row r="103" spans="1:14" x14ac:dyDescent="0.25">
      <c r="A103" s="11" vm="423">
        <v>45140</v>
      </c>
      <c r="B103" vm="424">
        <v>1358.6</v>
      </c>
      <c r="C103" vm="425">
        <v>1372.8</v>
      </c>
      <c r="D103" vm="426">
        <v>1346.9611</v>
      </c>
      <c r="E103" vm="427">
        <v>1367.4</v>
      </c>
      <c r="F103" s="6">
        <f t="shared" si="17"/>
        <v>1376.8</v>
      </c>
      <c r="G103" s="6">
        <f t="shared" si="18"/>
        <v>1366.3999999999999</v>
      </c>
      <c r="H103" s="6">
        <f t="shared" si="19"/>
        <v>1361.1999999999998</v>
      </c>
      <c r="I103" s="6">
        <f t="shared" si="20"/>
        <v>1350.7999999999997</v>
      </c>
      <c r="J103" s="6">
        <f t="shared" si="21"/>
        <v>1382</v>
      </c>
      <c r="K103" s="6">
        <f t="shared" si="22"/>
        <v>1392.4</v>
      </c>
      <c r="L103" s="6">
        <f t="shared" si="23"/>
        <v>1397.6000000000001</v>
      </c>
      <c r="M103" s="5" t="str">
        <f t="shared" si="24"/>
        <v/>
      </c>
      <c r="N103" t="str">
        <f t="shared" si="25"/>
        <v/>
      </c>
    </row>
    <row r="104" spans="1:14" x14ac:dyDescent="0.25">
      <c r="A104" s="11" vm="428">
        <v>45141</v>
      </c>
      <c r="B104" vm="285">
        <v>1361.2</v>
      </c>
      <c r="C104" vm="256">
        <v>1367.6</v>
      </c>
      <c r="D104" vm="429">
        <v>1337.8014000000001</v>
      </c>
      <c r="E104" vm="306">
        <v>1345.4</v>
      </c>
      <c r="F104" s="6">
        <f t="shared" si="17"/>
        <v>1362.3870333333332</v>
      </c>
      <c r="G104" s="6">
        <f t="shared" si="18"/>
        <v>1351.9740666666664</v>
      </c>
      <c r="H104" s="6">
        <f t="shared" si="19"/>
        <v>1336.5481333333332</v>
      </c>
      <c r="I104" s="6">
        <f t="shared" si="20"/>
        <v>1326.1351666666665</v>
      </c>
      <c r="J104" s="6">
        <f t="shared" si="21"/>
        <v>1377.8129666666664</v>
      </c>
      <c r="K104" s="6">
        <f t="shared" si="22"/>
        <v>1388.2259333333332</v>
      </c>
      <c r="L104" s="6">
        <f t="shared" si="23"/>
        <v>1403.6518666666664</v>
      </c>
      <c r="M104" s="5" t="str">
        <f t="shared" si="24"/>
        <v>Possibly down</v>
      </c>
      <c r="N104" vm="306">
        <f t="shared" si="25"/>
        <v>1345.4</v>
      </c>
    </row>
    <row r="105" spans="1:14" x14ac:dyDescent="0.25">
      <c r="A105" s="11" vm="430">
        <v>45142</v>
      </c>
      <c r="B105" vm="431">
        <v>1346.2</v>
      </c>
      <c r="C105" vm="432">
        <v>1349.4</v>
      </c>
      <c r="D105" vm="433">
        <v>1330.1935000000001</v>
      </c>
      <c r="E105" vm="434">
        <v>1347</v>
      </c>
      <c r="F105" s="6">
        <f t="shared" si="17"/>
        <v>1350.2671333333333</v>
      </c>
      <c r="G105" s="6">
        <f t="shared" si="18"/>
        <v>1332.9342666666666</v>
      </c>
      <c r="H105" s="6">
        <f t="shared" si="19"/>
        <v>1320.4685333333334</v>
      </c>
      <c r="I105" s="6">
        <f t="shared" si="20"/>
        <v>1303.1356666666668</v>
      </c>
      <c r="J105" s="6">
        <f t="shared" si="21"/>
        <v>1362.7328666666665</v>
      </c>
      <c r="K105" s="6">
        <f t="shared" si="22"/>
        <v>1380.0657333333331</v>
      </c>
      <c r="L105" s="6">
        <f t="shared" si="23"/>
        <v>1392.5314666666663</v>
      </c>
      <c r="M105" s="5" t="str">
        <f t="shared" si="24"/>
        <v/>
      </c>
      <c r="N105" t="str">
        <f t="shared" si="25"/>
        <v/>
      </c>
    </row>
    <row r="106" spans="1:14" x14ac:dyDescent="0.25">
      <c r="A106" s="11" vm="435">
        <v>45145</v>
      </c>
      <c r="B106" vm="436">
        <v>1351.6</v>
      </c>
      <c r="C106" vm="437">
        <v>1355.8</v>
      </c>
      <c r="D106" vm="434">
        <v>1347</v>
      </c>
      <c r="E106" vm="438">
        <v>1352.2</v>
      </c>
      <c r="F106" s="6">
        <f t="shared" si="17"/>
        <v>1342.1978333333334</v>
      </c>
      <c r="G106" s="6">
        <f t="shared" si="18"/>
        <v>1334.9956666666667</v>
      </c>
      <c r="H106" s="6">
        <f t="shared" si="19"/>
        <v>1322.9913333333334</v>
      </c>
      <c r="I106" s="6">
        <f t="shared" si="20"/>
        <v>1315.7891666666667</v>
      </c>
      <c r="J106" s="6">
        <f t="shared" si="21"/>
        <v>1354.2021666666667</v>
      </c>
      <c r="K106" s="6">
        <f t="shared" si="22"/>
        <v>1361.4043333333334</v>
      </c>
      <c r="L106" s="6">
        <f t="shared" si="23"/>
        <v>1373.4086666666667</v>
      </c>
      <c r="M106" s="5" t="str">
        <f t="shared" si="24"/>
        <v/>
      </c>
      <c r="N106" t="str">
        <f t="shared" si="25"/>
        <v/>
      </c>
    </row>
    <row r="107" spans="1:14" x14ac:dyDescent="0.25">
      <c r="A107" s="11" vm="439">
        <v>45146</v>
      </c>
      <c r="B107" vm="440">
        <v>1354.2</v>
      </c>
      <c r="C107" vm="441">
        <v>1372.2</v>
      </c>
      <c r="D107" vm="442">
        <v>1352</v>
      </c>
      <c r="E107" vm="443">
        <v>1365</v>
      </c>
      <c r="F107" s="6">
        <f t="shared" si="17"/>
        <v>1351.6666666666667</v>
      </c>
      <c r="G107" s="6">
        <f t="shared" si="18"/>
        <v>1347.5333333333335</v>
      </c>
      <c r="H107" s="6">
        <f t="shared" si="19"/>
        <v>1342.8666666666668</v>
      </c>
      <c r="I107" s="6">
        <f t="shared" si="20"/>
        <v>1338.7333333333336</v>
      </c>
      <c r="J107" s="6">
        <f t="shared" si="21"/>
        <v>1356.3333333333335</v>
      </c>
      <c r="K107" s="6">
        <f t="shared" si="22"/>
        <v>1360.4666666666667</v>
      </c>
      <c r="L107" s="6">
        <f t="shared" si="23"/>
        <v>1365.1333333333334</v>
      </c>
      <c r="M107" s="5" t="str">
        <f t="shared" si="24"/>
        <v>Likely up</v>
      </c>
      <c r="N107" vm="443">
        <f t="shared" si="25"/>
        <v>1365</v>
      </c>
    </row>
    <row r="108" spans="1:14" x14ac:dyDescent="0.25">
      <c r="A108" s="11" vm="444">
        <v>45147</v>
      </c>
      <c r="B108" vm="445">
        <v>1375.8</v>
      </c>
      <c r="C108" vm="446">
        <v>1385.04</v>
      </c>
      <c r="D108" vm="389">
        <v>1370</v>
      </c>
      <c r="E108" vm="30">
        <v>1383.6</v>
      </c>
      <c r="F108" s="6">
        <f t="shared" si="17"/>
        <v>1363.0666666666666</v>
      </c>
      <c r="G108" s="6">
        <f t="shared" si="18"/>
        <v>1353.9333333333332</v>
      </c>
      <c r="H108" s="6">
        <f t="shared" si="19"/>
        <v>1342.8666666666666</v>
      </c>
      <c r="I108" s="6">
        <f t="shared" si="20"/>
        <v>1333.7333333333331</v>
      </c>
      <c r="J108" s="6">
        <f t="shared" si="21"/>
        <v>1374.1333333333332</v>
      </c>
      <c r="K108" s="6">
        <f t="shared" si="22"/>
        <v>1383.2666666666667</v>
      </c>
      <c r="L108" s="6">
        <f t="shared" si="23"/>
        <v>1394.3333333333333</v>
      </c>
      <c r="M108" s="5" t="str">
        <f t="shared" si="24"/>
        <v>Likely up</v>
      </c>
      <c r="N108" vm="30">
        <f t="shared" si="25"/>
        <v>1383.6</v>
      </c>
    </row>
    <row r="109" spans="1:14" x14ac:dyDescent="0.25">
      <c r="A109" s="11" vm="447">
        <v>45148</v>
      </c>
      <c r="B109" vm="448">
        <v>1386.2</v>
      </c>
      <c r="C109" vm="449">
        <v>1387.6</v>
      </c>
      <c r="D109" vm="272">
        <v>1375</v>
      </c>
      <c r="E109" vm="449">
        <v>1387.6</v>
      </c>
      <c r="F109" s="6">
        <f t="shared" si="17"/>
        <v>1379.5466666666664</v>
      </c>
      <c r="G109" s="6">
        <f t="shared" si="18"/>
        <v>1374.0533333333328</v>
      </c>
      <c r="H109" s="6">
        <f t="shared" si="19"/>
        <v>1364.5066666666664</v>
      </c>
      <c r="I109" s="6">
        <f t="shared" si="20"/>
        <v>1359.0133333333329</v>
      </c>
      <c r="J109" s="6">
        <f t="shared" si="21"/>
        <v>1389.0933333333328</v>
      </c>
      <c r="K109" s="6">
        <f t="shared" si="22"/>
        <v>1394.5866666666664</v>
      </c>
      <c r="L109" s="6">
        <f t="shared" si="23"/>
        <v>1404.1333333333328</v>
      </c>
      <c r="M109" s="5" t="str">
        <f t="shared" si="24"/>
        <v/>
      </c>
      <c r="N109" t="str">
        <f t="shared" si="25"/>
        <v/>
      </c>
    </row>
    <row r="110" spans="1:14" x14ac:dyDescent="0.25">
      <c r="A110" s="11" vm="450">
        <v>45149</v>
      </c>
      <c r="B110" vm="451">
        <v>1380</v>
      </c>
      <c r="C110" vm="452">
        <v>1385.2</v>
      </c>
      <c r="D110" vm="453">
        <v>1361.8</v>
      </c>
      <c r="E110" vm="242">
        <v>1371</v>
      </c>
      <c r="F110" s="6">
        <f t="shared" si="17"/>
        <v>1383.3999999999999</v>
      </c>
      <c r="G110" s="6">
        <f t="shared" si="18"/>
        <v>1379.1999999999998</v>
      </c>
      <c r="H110" s="6">
        <f t="shared" si="19"/>
        <v>1370.8</v>
      </c>
      <c r="I110" s="6">
        <f t="shared" si="20"/>
        <v>1366.6</v>
      </c>
      <c r="J110" s="6">
        <f t="shared" si="21"/>
        <v>1391.7999999999997</v>
      </c>
      <c r="K110" s="6">
        <f t="shared" si="22"/>
        <v>1395.9999999999998</v>
      </c>
      <c r="L110" s="6">
        <f t="shared" si="23"/>
        <v>1404.3999999999996</v>
      </c>
      <c r="M110" s="5" t="str">
        <f t="shared" si="24"/>
        <v>Possibly down</v>
      </c>
      <c r="N110" vm="242">
        <f t="shared" si="25"/>
        <v>1371</v>
      </c>
    </row>
    <row r="111" spans="1:14" x14ac:dyDescent="0.25">
      <c r="A111" s="11" vm="454">
        <v>45152</v>
      </c>
      <c r="B111" vm="455">
        <v>1384.8</v>
      </c>
      <c r="C111" vm="456">
        <v>1393.8</v>
      </c>
      <c r="D111" vm="338">
        <v>1382.4</v>
      </c>
      <c r="E111" vm="259">
        <v>1386</v>
      </c>
      <c r="F111" s="6">
        <f t="shared" si="17"/>
        <v>1372.6666666666667</v>
      </c>
      <c r="G111" s="6">
        <f t="shared" si="18"/>
        <v>1360.1333333333334</v>
      </c>
      <c r="H111" s="6">
        <f t="shared" si="19"/>
        <v>1349.2666666666667</v>
      </c>
      <c r="I111" s="6">
        <f t="shared" si="20"/>
        <v>1336.7333333333333</v>
      </c>
      <c r="J111" s="6">
        <f t="shared" si="21"/>
        <v>1383.5333333333335</v>
      </c>
      <c r="K111" s="6">
        <f t="shared" si="22"/>
        <v>1396.0666666666668</v>
      </c>
      <c r="L111" s="6">
        <f t="shared" si="23"/>
        <v>1406.9333333333336</v>
      </c>
      <c r="M111" s="5" t="str">
        <f t="shared" si="24"/>
        <v>Possibly up</v>
      </c>
      <c r="N111" vm="259">
        <f t="shared" si="25"/>
        <v>1386</v>
      </c>
    </row>
    <row r="112" spans="1:14" x14ac:dyDescent="0.25">
      <c r="A112" s="11" vm="457">
        <v>45153</v>
      </c>
      <c r="B112" vm="43">
        <v>1392.2</v>
      </c>
      <c r="C112" vm="402">
        <v>1395.8</v>
      </c>
      <c r="D112" vm="458">
        <v>1368.4</v>
      </c>
      <c r="E112" vm="459">
        <v>1377.2</v>
      </c>
      <c r="F112" s="6">
        <f t="shared" si="17"/>
        <v>1387.3999999999999</v>
      </c>
      <c r="G112" s="6">
        <f t="shared" si="18"/>
        <v>1380.9999999999998</v>
      </c>
      <c r="H112" s="6">
        <f t="shared" si="19"/>
        <v>1376</v>
      </c>
      <c r="I112" s="6">
        <f t="shared" si="20"/>
        <v>1369.6</v>
      </c>
      <c r="J112" s="6">
        <f t="shared" si="21"/>
        <v>1392.3999999999996</v>
      </c>
      <c r="K112" s="6">
        <f t="shared" si="22"/>
        <v>1398.7999999999997</v>
      </c>
      <c r="L112" s="6">
        <f t="shared" si="23"/>
        <v>1403.7999999999995</v>
      </c>
      <c r="M112" s="5" t="str">
        <f t="shared" si="24"/>
        <v>Possibly down</v>
      </c>
      <c r="N112" vm="459">
        <f t="shared" si="25"/>
        <v>1377.2</v>
      </c>
    </row>
    <row r="113" spans="1:14" x14ac:dyDescent="0.25">
      <c r="A113" s="11" vm="460">
        <v>45154</v>
      </c>
      <c r="B113" vm="338">
        <v>1382.4</v>
      </c>
      <c r="C113" vm="461">
        <v>1385</v>
      </c>
      <c r="D113" vm="462">
        <v>1366</v>
      </c>
      <c r="E113" vm="463">
        <v>1370.6</v>
      </c>
      <c r="F113" s="6">
        <f t="shared" si="17"/>
        <v>1380.4666666666665</v>
      </c>
      <c r="G113" s="6">
        <f t="shared" si="18"/>
        <v>1365.133333333333</v>
      </c>
      <c r="H113" s="6">
        <f t="shared" si="19"/>
        <v>1353.0666666666666</v>
      </c>
      <c r="I113" s="6">
        <f t="shared" si="20"/>
        <v>1337.7333333333331</v>
      </c>
      <c r="J113" s="6">
        <f t="shared" si="21"/>
        <v>1392.5333333333328</v>
      </c>
      <c r="K113" s="6">
        <f t="shared" si="22"/>
        <v>1407.8666666666663</v>
      </c>
      <c r="L113" s="6">
        <f t="shared" si="23"/>
        <v>1419.9333333333327</v>
      </c>
      <c r="M113" s="5" t="str">
        <f t="shared" si="24"/>
        <v/>
      </c>
      <c r="N113" t="str">
        <f t="shared" si="25"/>
        <v/>
      </c>
    </row>
    <row r="114" spans="1:14" x14ac:dyDescent="0.25">
      <c r="A114" s="11" vm="464">
        <v>45155</v>
      </c>
      <c r="B114" vm="465">
        <v>1353</v>
      </c>
      <c r="C114" vm="288">
        <v>1359.2</v>
      </c>
      <c r="D114" vm="466">
        <v>1340</v>
      </c>
      <c r="E114" vm="467">
        <v>1357.8</v>
      </c>
      <c r="F114" s="6">
        <f t="shared" si="17"/>
        <v>1373.8666666666668</v>
      </c>
      <c r="G114" s="6">
        <f t="shared" si="18"/>
        <v>1362.7333333333336</v>
      </c>
      <c r="H114" s="6">
        <f t="shared" si="19"/>
        <v>1354.8666666666668</v>
      </c>
      <c r="I114" s="6">
        <f t="shared" si="20"/>
        <v>1343.7333333333336</v>
      </c>
      <c r="J114" s="6">
        <f t="shared" si="21"/>
        <v>1381.7333333333336</v>
      </c>
      <c r="K114" s="6">
        <f t="shared" si="22"/>
        <v>1392.8666666666668</v>
      </c>
      <c r="L114" s="6">
        <f t="shared" si="23"/>
        <v>1400.7333333333336</v>
      </c>
      <c r="M114" s="5" t="str">
        <f t="shared" si="24"/>
        <v>Possibly down</v>
      </c>
      <c r="N114" vm="467">
        <f t="shared" si="25"/>
        <v>1357.8</v>
      </c>
    </row>
    <row r="115" spans="1:14" x14ac:dyDescent="0.25">
      <c r="A115" s="11" vm="468">
        <v>45156</v>
      </c>
      <c r="B115" vm="469">
        <v>1358</v>
      </c>
      <c r="C115" vm="470">
        <v>1361</v>
      </c>
      <c r="D115" vm="371">
        <v>1341.6</v>
      </c>
      <c r="E115" vm="471">
        <v>1349</v>
      </c>
      <c r="F115" s="6">
        <f t="shared" si="17"/>
        <v>1352.3333333333333</v>
      </c>
      <c r="G115" s="6">
        <f t="shared" si="18"/>
        <v>1345.4666666666665</v>
      </c>
      <c r="H115" s="6">
        <f t="shared" si="19"/>
        <v>1333.1333333333332</v>
      </c>
      <c r="I115" s="6">
        <f t="shared" si="20"/>
        <v>1326.2666666666664</v>
      </c>
      <c r="J115" s="6">
        <f t="shared" si="21"/>
        <v>1364.6666666666665</v>
      </c>
      <c r="K115" s="6">
        <f t="shared" si="22"/>
        <v>1371.5333333333333</v>
      </c>
      <c r="L115" s="6">
        <f t="shared" si="23"/>
        <v>1383.8666666666666</v>
      </c>
      <c r="M115" s="5" t="str">
        <f t="shared" si="24"/>
        <v/>
      </c>
      <c r="N115" t="str">
        <f t="shared" si="25"/>
        <v/>
      </c>
    </row>
    <row r="116" spans="1:14" x14ac:dyDescent="0.25">
      <c r="A116" s="11" vm="472">
        <v>45159</v>
      </c>
      <c r="B116" vm="473">
        <v>1346.6</v>
      </c>
      <c r="C116" vm="465">
        <v>1353</v>
      </c>
      <c r="D116" vm="474">
        <v>1342.6</v>
      </c>
      <c r="E116" vm="475">
        <v>1347.4</v>
      </c>
      <c r="F116" s="6">
        <f t="shared" si="17"/>
        <v>1350.5333333333333</v>
      </c>
      <c r="G116" s="6">
        <f t="shared" si="18"/>
        <v>1340.0666666666666</v>
      </c>
      <c r="H116" s="6">
        <f t="shared" si="19"/>
        <v>1331.1333333333332</v>
      </c>
      <c r="I116" s="6">
        <f t="shared" si="20"/>
        <v>1320.6666666666665</v>
      </c>
      <c r="J116" s="6">
        <f t="shared" si="21"/>
        <v>1359.4666666666667</v>
      </c>
      <c r="K116" s="6">
        <f t="shared" si="22"/>
        <v>1369.9333333333334</v>
      </c>
      <c r="L116" s="6">
        <f t="shared" si="23"/>
        <v>1378.8666666666668</v>
      </c>
      <c r="M116" s="5" t="str">
        <f t="shared" si="24"/>
        <v/>
      </c>
      <c r="N116" t="str">
        <f t="shared" si="25"/>
        <v/>
      </c>
    </row>
    <row r="117" spans="1:14" x14ac:dyDescent="0.25">
      <c r="A117" s="11" vm="476">
        <v>45160</v>
      </c>
      <c r="B117" vm="432">
        <v>1349.4</v>
      </c>
      <c r="C117" vm="311">
        <v>1359</v>
      </c>
      <c r="D117" vm="477">
        <v>1340.6</v>
      </c>
      <c r="E117" vm="478">
        <v>1357</v>
      </c>
      <c r="F117" s="6">
        <f t="shared" si="17"/>
        <v>1347.6666666666667</v>
      </c>
      <c r="G117" s="6">
        <f t="shared" si="18"/>
        <v>1342.3333333333335</v>
      </c>
      <c r="H117" s="6">
        <f t="shared" si="19"/>
        <v>1337.2666666666667</v>
      </c>
      <c r="I117" s="6">
        <f t="shared" si="20"/>
        <v>1331.9333333333334</v>
      </c>
      <c r="J117" s="6">
        <f t="shared" si="21"/>
        <v>1352.7333333333336</v>
      </c>
      <c r="K117" s="6">
        <f t="shared" si="22"/>
        <v>1358.0666666666668</v>
      </c>
      <c r="L117" s="6">
        <f t="shared" si="23"/>
        <v>1363.1333333333337</v>
      </c>
      <c r="M117" s="5" t="str">
        <f t="shared" si="24"/>
        <v>Possibly up</v>
      </c>
      <c r="N117" vm="478">
        <f t="shared" si="25"/>
        <v>1357</v>
      </c>
    </row>
    <row r="118" spans="1:14" x14ac:dyDescent="0.25">
      <c r="A118" s="11" vm="479">
        <v>45161</v>
      </c>
      <c r="B118" vm="424">
        <v>1358.6</v>
      </c>
      <c r="C118" vm="418">
        <v>1383</v>
      </c>
      <c r="D118" vm="480">
        <v>1354.6682000000001</v>
      </c>
      <c r="E118" vm="393">
        <v>1364.8</v>
      </c>
      <c r="F118" s="6">
        <f t="shared" si="17"/>
        <v>1352.2</v>
      </c>
      <c r="G118" s="6">
        <f t="shared" si="18"/>
        <v>1345.4</v>
      </c>
      <c r="H118" s="6">
        <f t="shared" si="19"/>
        <v>1333.8</v>
      </c>
      <c r="I118" s="6">
        <f t="shared" si="20"/>
        <v>1327</v>
      </c>
      <c r="J118" s="6">
        <f t="shared" si="21"/>
        <v>1363.8000000000002</v>
      </c>
      <c r="K118" s="6">
        <f t="shared" si="22"/>
        <v>1370.6000000000001</v>
      </c>
      <c r="L118" s="6">
        <f t="shared" si="23"/>
        <v>1382.2000000000003</v>
      </c>
      <c r="M118" s="5" t="str">
        <f t="shared" si="24"/>
        <v>Possibly up</v>
      </c>
      <c r="N118" vm="393">
        <f t="shared" si="25"/>
        <v>1364.8</v>
      </c>
    </row>
    <row r="119" spans="1:14" x14ac:dyDescent="0.25">
      <c r="A119" s="11" vm="481">
        <v>45162</v>
      </c>
      <c r="B119" vm="482">
        <v>1371.4</v>
      </c>
      <c r="C119" vm="483">
        <v>1388.2728999999999</v>
      </c>
      <c r="D119" vm="286">
        <v>1366.6</v>
      </c>
      <c r="E119" vm="27">
        <v>1371.6</v>
      </c>
      <c r="F119" s="6">
        <f t="shared" si="17"/>
        <v>1367.4894000000002</v>
      </c>
      <c r="G119" s="6">
        <f t="shared" si="18"/>
        <v>1351.9788000000003</v>
      </c>
      <c r="H119" s="6">
        <f t="shared" si="19"/>
        <v>1339.1576000000002</v>
      </c>
      <c r="I119" s="6">
        <f t="shared" si="20"/>
        <v>1323.6470000000004</v>
      </c>
      <c r="J119" s="6">
        <f t="shared" si="21"/>
        <v>1380.3106000000002</v>
      </c>
      <c r="K119" s="6">
        <f t="shared" si="22"/>
        <v>1395.8212000000001</v>
      </c>
      <c r="L119" s="6">
        <f t="shared" si="23"/>
        <v>1408.6424000000002</v>
      </c>
      <c r="M119" s="5" t="str">
        <f t="shared" si="24"/>
        <v/>
      </c>
      <c r="N119" t="str">
        <f t="shared" si="25"/>
        <v/>
      </c>
    </row>
    <row r="120" spans="1:14" x14ac:dyDescent="0.25">
      <c r="A120" s="11" vm="484">
        <v>45163</v>
      </c>
      <c r="B120" vm="485">
        <v>1368.2</v>
      </c>
      <c r="C120" vm="401">
        <v>1378.8</v>
      </c>
      <c r="D120" vm="486">
        <v>1365.3504</v>
      </c>
      <c r="E120" vm="487">
        <v>1374</v>
      </c>
      <c r="F120" s="6">
        <f t="shared" si="17"/>
        <v>1375.4909666666665</v>
      </c>
      <c r="G120" s="6">
        <f t="shared" si="18"/>
        <v>1362.7090333333331</v>
      </c>
      <c r="H120" s="6">
        <f t="shared" si="19"/>
        <v>1353.8180666666665</v>
      </c>
      <c r="I120" s="6">
        <f t="shared" si="20"/>
        <v>1341.0361333333331</v>
      </c>
      <c r="J120" s="6">
        <f t="shared" si="21"/>
        <v>1384.3819333333331</v>
      </c>
      <c r="K120" s="6">
        <f t="shared" si="22"/>
        <v>1397.1638666666665</v>
      </c>
      <c r="L120" s="6">
        <f t="shared" si="23"/>
        <v>1406.0548333333331</v>
      </c>
      <c r="M120" s="5" t="str">
        <f t="shared" si="24"/>
        <v/>
      </c>
      <c r="N120" t="str">
        <f t="shared" si="25"/>
        <v/>
      </c>
    </row>
    <row r="121" spans="1:14" x14ac:dyDescent="0.25">
      <c r="A121" s="11" vm="488">
        <v>45166</v>
      </c>
      <c r="B121" s="18">
        <f>(B120+B122)/2</f>
        <v>1378.8000000000002</v>
      </c>
      <c r="C121" s="18">
        <f>(C120+C122)/2</f>
        <v>1398.1</v>
      </c>
      <c r="D121" s="18">
        <f>(D120+D122)/2</f>
        <v>1376.0752</v>
      </c>
      <c r="E121" s="18">
        <f>(E120+E122)/2</f>
        <v>1385.9</v>
      </c>
      <c r="F121" s="6">
        <f t="shared" si="17"/>
        <v>1372.7168000000001</v>
      </c>
      <c r="G121" s="6">
        <f t="shared" si="18"/>
        <v>1366.6336000000003</v>
      </c>
      <c r="H121" s="6">
        <f t="shared" si="19"/>
        <v>1359.2672000000002</v>
      </c>
      <c r="I121" s="6">
        <f t="shared" si="20"/>
        <v>1353.1840000000004</v>
      </c>
      <c r="J121" s="6">
        <f t="shared" si="21"/>
        <v>1380.0832000000003</v>
      </c>
      <c r="K121" s="6">
        <f t="shared" si="22"/>
        <v>1386.1664000000001</v>
      </c>
      <c r="L121" s="6">
        <f t="shared" si="23"/>
        <v>1393.5328000000002</v>
      </c>
      <c r="M121" s="5" t="str">
        <f t="shared" si="24"/>
        <v>Possibly up</v>
      </c>
      <c r="N121">
        <f t="shared" si="25"/>
        <v>1385.9</v>
      </c>
    </row>
    <row r="122" spans="1:14" x14ac:dyDescent="0.25">
      <c r="A122" s="11" vm="489">
        <v>45167</v>
      </c>
      <c r="B122" vm="490">
        <v>1389.4</v>
      </c>
      <c r="C122" vm="72">
        <v>1417.4</v>
      </c>
      <c r="D122" vm="491">
        <v>1386.8</v>
      </c>
      <c r="E122" vm="492">
        <v>1397.8</v>
      </c>
      <c r="F122" s="6">
        <f t="shared" si="17"/>
        <v>1386.6917333333331</v>
      </c>
      <c r="G122" s="6">
        <f t="shared" si="18"/>
        <v>1375.2834666666663</v>
      </c>
      <c r="H122" s="6">
        <f t="shared" si="19"/>
        <v>1364.6669333333332</v>
      </c>
      <c r="I122" s="6">
        <f t="shared" si="20"/>
        <v>1353.2586666666664</v>
      </c>
      <c r="J122" s="6">
        <f t="shared" si="21"/>
        <v>1397.3082666666662</v>
      </c>
      <c r="K122" s="6">
        <f t="shared" si="22"/>
        <v>1408.716533333333</v>
      </c>
      <c r="L122" s="6">
        <f t="shared" si="23"/>
        <v>1419.3330666666661</v>
      </c>
      <c r="M122" s="5" t="str">
        <f t="shared" si="24"/>
        <v>Possibly up</v>
      </c>
      <c r="N122" vm="492">
        <f t="shared" si="25"/>
        <v>1397.8</v>
      </c>
    </row>
    <row r="123" spans="1:14" x14ac:dyDescent="0.25">
      <c r="A123" s="11" vm="493">
        <v>45168</v>
      </c>
      <c r="B123" vm="41">
        <v>1400.8</v>
      </c>
      <c r="C123" vm="494">
        <v>1405.2</v>
      </c>
      <c r="D123" vm="332">
        <v>1394</v>
      </c>
      <c r="E123" vm="495">
        <v>1397.6</v>
      </c>
      <c r="F123" s="6">
        <f t="shared" si="17"/>
        <v>1400.6666666666667</v>
      </c>
      <c r="G123" s="6">
        <f t="shared" si="18"/>
        <v>1383.9333333333334</v>
      </c>
      <c r="H123" s="6">
        <f t="shared" si="19"/>
        <v>1370.0666666666666</v>
      </c>
      <c r="I123" s="6">
        <f t="shared" si="20"/>
        <v>1353.3333333333333</v>
      </c>
      <c r="J123" s="6">
        <f t="shared" si="21"/>
        <v>1414.5333333333335</v>
      </c>
      <c r="K123" s="6">
        <f t="shared" si="22"/>
        <v>1431.2666666666669</v>
      </c>
      <c r="L123" s="6">
        <f t="shared" si="23"/>
        <v>1445.1333333333337</v>
      </c>
      <c r="M123" s="5" t="str">
        <f t="shared" si="24"/>
        <v/>
      </c>
      <c r="N123" t="str">
        <f t="shared" si="25"/>
        <v/>
      </c>
    </row>
    <row r="124" spans="1:14" x14ac:dyDescent="0.25">
      <c r="A124" s="11" vm="496">
        <v>45169</v>
      </c>
      <c r="B124" vm="21">
        <v>1400</v>
      </c>
      <c r="C124" vm="494">
        <v>1405.2</v>
      </c>
      <c r="D124" vm="335">
        <v>1388.8</v>
      </c>
      <c r="E124" vm="335">
        <v>1388.8</v>
      </c>
      <c r="F124" s="6">
        <f t="shared" si="17"/>
        <v>1398.9333333333332</v>
      </c>
      <c r="G124" s="6">
        <f t="shared" si="18"/>
        <v>1392.6666666666663</v>
      </c>
      <c r="H124" s="6">
        <f t="shared" si="19"/>
        <v>1387.7333333333331</v>
      </c>
      <c r="I124" s="6">
        <f t="shared" si="20"/>
        <v>1381.4666666666662</v>
      </c>
      <c r="J124" s="6">
        <f t="shared" si="21"/>
        <v>1403.8666666666663</v>
      </c>
      <c r="K124" s="6">
        <f t="shared" si="22"/>
        <v>1410.1333333333332</v>
      </c>
      <c r="L124" s="6">
        <f t="shared" si="23"/>
        <v>1415.0666666666664</v>
      </c>
      <c r="M124" s="5" t="str">
        <f t="shared" si="24"/>
        <v>Possibly down</v>
      </c>
      <c r="N124" vm="335">
        <f t="shared" si="25"/>
        <v>1388.8</v>
      </c>
    </row>
    <row r="125" spans="1:14" x14ac:dyDescent="0.25">
      <c r="A125" s="11" vm="497">
        <v>45170</v>
      </c>
      <c r="B125" vm="498">
        <v>1392.4</v>
      </c>
      <c r="C125" vm="499">
        <v>1393.4</v>
      </c>
      <c r="D125" vm="237">
        <v>1384</v>
      </c>
      <c r="E125" vm="449">
        <v>1387.6</v>
      </c>
      <c r="F125" s="6">
        <f t="shared" si="17"/>
        <v>1394.2666666666667</v>
      </c>
      <c r="G125" s="6">
        <f t="shared" si="18"/>
        <v>1383.3333333333333</v>
      </c>
      <c r="H125" s="6">
        <f t="shared" si="19"/>
        <v>1377.8666666666666</v>
      </c>
      <c r="I125" s="6">
        <f t="shared" si="20"/>
        <v>1366.9333333333332</v>
      </c>
      <c r="J125" s="6">
        <f t="shared" si="21"/>
        <v>1399.7333333333333</v>
      </c>
      <c r="K125" s="6">
        <f t="shared" si="22"/>
        <v>1410.6666666666667</v>
      </c>
      <c r="L125" s="6">
        <f t="shared" si="23"/>
        <v>1416.1333333333334</v>
      </c>
      <c r="M125" s="5" t="str">
        <f t="shared" si="24"/>
        <v/>
      </c>
      <c r="N125" t="str">
        <f t="shared" si="25"/>
        <v/>
      </c>
    </row>
    <row r="126" spans="1:14" x14ac:dyDescent="0.25">
      <c r="A126" s="11" vm="500">
        <v>45173</v>
      </c>
      <c r="B126" vm="26">
        <v>1391.6</v>
      </c>
      <c r="C126" vm="501">
        <v>1395.4</v>
      </c>
      <c r="D126" vm="441">
        <v>1372.2</v>
      </c>
      <c r="E126" vm="502">
        <v>1373.6</v>
      </c>
      <c r="F126" s="6">
        <f t="shared" si="17"/>
        <v>1388.3333333333333</v>
      </c>
      <c r="G126" s="6">
        <f t="shared" si="18"/>
        <v>1383.2666666666664</v>
      </c>
      <c r="H126" s="6">
        <f t="shared" si="19"/>
        <v>1378.9333333333332</v>
      </c>
      <c r="I126" s="6">
        <f t="shared" si="20"/>
        <v>1373.8666666666663</v>
      </c>
      <c r="J126" s="6">
        <f t="shared" si="21"/>
        <v>1392.6666666666665</v>
      </c>
      <c r="K126" s="6">
        <f t="shared" si="22"/>
        <v>1397.7333333333333</v>
      </c>
      <c r="L126" s="6">
        <f t="shared" si="23"/>
        <v>1402.0666666666666</v>
      </c>
      <c r="M126" s="5" t="str">
        <f t="shared" si="24"/>
        <v>Definitely down</v>
      </c>
      <c r="N126" vm="502">
        <f t="shared" si="25"/>
        <v>1373.6</v>
      </c>
    </row>
    <row r="127" spans="1:14" x14ac:dyDescent="0.25">
      <c r="A127" s="11" vm="503">
        <v>45174</v>
      </c>
      <c r="B127" vm="427">
        <v>1367.4</v>
      </c>
      <c r="C127" vm="504">
        <v>1390.4</v>
      </c>
      <c r="D127" vm="505">
        <v>1363</v>
      </c>
      <c r="E127" vm="25">
        <v>1381.4</v>
      </c>
      <c r="F127" s="6">
        <f t="shared" si="17"/>
        <v>1380.4000000000003</v>
      </c>
      <c r="G127" s="6">
        <f t="shared" si="18"/>
        <v>1365.4000000000005</v>
      </c>
      <c r="H127" s="6">
        <f t="shared" si="19"/>
        <v>1357.2000000000003</v>
      </c>
      <c r="I127" s="6">
        <f t="shared" si="20"/>
        <v>1342.2000000000005</v>
      </c>
      <c r="J127" s="6">
        <f t="shared" si="21"/>
        <v>1388.6000000000006</v>
      </c>
      <c r="K127" s="6">
        <f t="shared" si="22"/>
        <v>1403.6000000000004</v>
      </c>
      <c r="L127" s="6">
        <f t="shared" si="23"/>
        <v>1411.8000000000006</v>
      </c>
      <c r="M127" s="5" t="str">
        <f t="shared" si="24"/>
        <v/>
      </c>
      <c r="N127" t="str">
        <f t="shared" si="25"/>
        <v/>
      </c>
    </row>
    <row r="128" spans="1:14" x14ac:dyDescent="0.25">
      <c r="A128" s="11" vm="506">
        <v>45175</v>
      </c>
      <c r="B128" vm="462">
        <v>1366</v>
      </c>
      <c r="C128" vm="507">
        <v>1380.6</v>
      </c>
      <c r="D128" vm="508">
        <v>1359.6</v>
      </c>
      <c r="E128" vm="23">
        <v>1376.6</v>
      </c>
      <c r="F128" s="6">
        <f t="shared" si="17"/>
        <v>1378.2666666666667</v>
      </c>
      <c r="G128" s="6">
        <f t="shared" si="18"/>
        <v>1366.1333333333332</v>
      </c>
      <c r="H128" s="6">
        <f t="shared" si="19"/>
        <v>1350.8666666666666</v>
      </c>
      <c r="I128" s="6">
        <f t="shared" si="20"/>
        <v>1338.7333333333331</v>
      </c>
      <c r="J128" s="6">
        <f t="shared" si="21"/>
        <v>1393.5333333333333</v>
      </c>
      <c r="K128" s="6">
        <f t="shared" si="22"/>
        <v>1405.6666666666667</v>
      </c>
      <c r="L128" s="6">
        <f t="shared" si="23"/>
        <v>1420.9333333333334</v>
      </c>
      <c r="M128" s="5" t="str">
        <f t="shared" si="24"/>
        <v/>
      </c>
      <c r="N128" t="str">
        <f t="shared" si="25"/>
        <v/>
      </c>
    </row>
    <row r="129" spans="1:14" x14ac:dyDescent="0.25">
      <c r="A129" s="11" vm="509">
        <v>45176</v>
      </c>
      <c r="B129" vm="254">
        <v>1369.6</v>
      </c>
      <c r="C129" vm="394">
        <v>1390.2</v>
      </c>
      <c r="D129" vm="510">
        <v>1365.2170000000001</v>
      </c>
      <c r="E129" vm="398">
        <v>1388.2</v>
      </c>
      <c r="F129" s="6">
        <f t="shared" si="17"/>
        <v>1372.2666666666664</v>
      </c>
      <c r="G129" s="6">
        <f t="shared" si="18"/>
        <v>1363.9333333333329</v>
      </c>
      <c r="H129" s="6">
        <f t="shared" si="19"/>
        <v>1351.2666666666664</v>
      </c>
      <c r="I129" s="6">
        <f t="shared" si="20"/>
        <v>1342.9333333333329</v>
      </c>
      <c r="J129" s="6">
        <f t="shared" si="21"/>
        <v>1384.9333333333329</v>
      </c>
      <c r="K129" s="6">
        <f t="shared" si="22"/>
        <v>1393.2666666666664</v>
      </c>
      <c r="L129" s="6">
        <f t="shared" si="23"/>
        <v>1405.9333333333329</v>
      </c>
      <c r="M129" s="5" t="str">
        <f t="shared" si="24"/>
        <v>Possibly up</v>
      </c>
      <c r="N129" vm="398">
        <f t="shared" si="25"/>
        <v>1388.2</v>
      </c>
    </row>
    <row r="130" spans="1:14" x14ac:dyDescent="0.25">
      <c r="A130" s="11" vm="511">
        <v>45177</v>
      </c>
      <c r="B130" vm="501">
        <v>1395.4</v>
      </c>
      <c r="C130" vm="512">
        <v>1448.6</v>
      </c>
      <c r="D130" vm="504">
        <v>1390.4</v>
      </c>
      <c r="E130" vm="185">
        <v>1444.2</v>
      </c>
      <c r="F130" s="6">
        <f t="shared" si="17"/>
        <v>1381.2056666666667</v>
      </c>
      <c r="G130" s="6">
        <f t="shared" si="18"/>
        <v>1372.2113333333334</v>
      </c>
      <c r="H130" s="6">
        <f t="shared" si="19"/>
        <v>1356.2226666666668</v>
      </c>
      <c r="I130" s="6">
        <f t="shared" si="20"/>
        <v>1347.2283333333335</v>
      </c>
      <c r="J130" s="6">
        <f t="shared" si="21"/>
        <v>1397.1943333333334</v>
      </c>
      <c r="K130" s="6">
        <f t="shared" si="22"/>
        <v>1406.1886666666667</v>
      </c>
      <c r="L130" s="6">
        <f t="shared" si="23"/>
        <v>1422.1773333333333</v>
      </c>
      <c r="M130" s="5" t="str">
        <f t="shared" si="24"/>
        <v>Definitely up</v>
      </c>
      <c r="N130" vm="185">
        <f t="shared" si="25"/>
        <v>1444.2</v>
      </c>
    </row>
    <row r="131" spans="1:14" x14ac:dyDescent="0.25">
      <c r="A131" s="11" vm="547">
        <v>45180</v>
      </c>
      <c r="B131" vm="548">
        <v>1460.4</v>
      </c>
      <c r="C131" vm="139">
        <v>1482.2</v>
      </c>
      <c r="D131" vm="549">
        <v>1453.6</v>
      </c>
      <c r="E131" vm="550">
        <v>1468.8</v>
      </c>
      <c r="F131" s="6">
        <f t="shared" si="17"/>
        <v>1427.7333333333333</v>
      </c>
      <c r="G131" s="6">
        <f t="shared" si="18"/>
        <v>1406.8666666666668</v>
      </c>
      <c r="H131" s="6">
        <f t="shared" si="19"/>
        <v>1369.5333333333335</v>
      </c>
      <c r="I131" s="6">
        <f t="shared" si="20"/>
        <v>1348.666666666667</v>
      </c>
      <c r="J131" s="6">
        <f t="shared" si="21"/>
        <v>1465.0666666666666</v>
      </c>
      <c r="K131" s="6">
        <f t="shared" si="22"/>
        <v>1485.9333333333332</v>
      </c>
      <c r="L131" s="6">
        <f t="shared" si="23"/>
        <v>1523.2666666666664</v>
      </c>
      <c r="M131" s="5" t="str">
        <f t="shared" si="24"/>
        <v>Possibly up</v>
      </c>
      <c r="N131" vm="550">
        <f t="shared" si="25"/>
        <v>1468.8</v>
      </c>
    </row>
    <row r="132" spans="1:14" x14ac:dyDescent="0.25">
      <c r="A132" s="11" vm="551">
        <v>45181</v>
      </c>
      <c r="B132" vm="552">
        <v>1475</v>
      </c>
      <c r="C132" vm="131">
        <v>1484</v>
      </c>
      <c r="D132" vm="553">
        <v>1459.2</v>
      </c>
      <c r="E132" vm="554">
        <v>1466.6</v>
      </c>
      <c r="F132" s="6">
        <f t="shared" ref="F132:F181" si="26">AVERAGE(C131:E131)</f>
        <v>1468.2</v>
      </c>
      <c r="G132" s="6">
        <f t="shared" ref="G132:G181" si="27">2*F132-C131</f>
        <v>1454.2</v>
      </c>
      <c r="H132" s="6">
        <f t="shared" ref="H132:H181" si="28">F132-(C131-D131)</f>
        <v>1439.6</v>
      </c>
      <c r="I132" s="6">
        <f t="shared" ref="I132:I181" si="29">D131-2*(C131-F132)</f>
        <v>1425.6</v>
      </c>
      <c r="J132" s="6">
        <f t="shared" ref="J132:J181" si="30">2*F132-D131</f>
        <v>1482.8000000000002</v>
      </c>
      <c r="K132" s="6">
        <f t="shared" ref="K132:K181" si="31">F132+(C131-D131)</f>
        <v>1496.8000000000002</v>
      </c>
      <c r="L132" s="6">
        <f t="shared" ref="L132:L181" si="32">C131+2*(F132-D131)</f>
        <v>1511.4000000000003</v>
      </c>
      <c r="M132" s="5" t="str">
        <f t="shared" ref="M132:M181" si="33">IF(E132&lt;I132,"Definitely down",IF(AND(E132&lt;G132,E132&lt;H132),"Likely down",IF(E132&lt;G132,"Possibly down",IF(E132&gt;L132,"Definitely up",IF(AND(E132&gt;J132,E132&gt;K132),"Likely up",IF(E132&gt;J132,"Possibly up",""))))))</f>
        <v/>
      </c>
      <c r="N132" t="str">
        <f t="shared" ref="N132:N181" si="34">IF(M132&lt;&gt;"",E132,"")</f>
        <v/>
      </c>
    </row>
    <row r="133" spans="1:14" x14ac:dyDescent="0.25">
      <c r="A133" s="11" vm="555">
        <v>45182</v>
      </c>
      <c r="B133" vm="189">
        <v>1465.6</v>
      </c>
      <c r="C133" vm="556">
        <v>1470</v>
      </c>
      <c r="D133" vm="178">
        <v>1454.4</v>
      </c>
      <c r="E133" vm="557">
        <v>1463.8</v>
      </c>
      <c r="F133" s="6">
        <f t="shared" si="26"/>
        <v>1469.9333333333332</v>
      </c>
      <c r="G133" s="6">
        <f t="shared" si="27"/>
        <v>1455.8666666666663</v>
      </c>
      <c r="H133" s="6">
        <f t="shared" si="28"/>
        <v>1445.1333333333332</v>
      </c>
      <c r="I133" s="6">
        <f t="shared" si="29"/>
        <v>1431.0666666666664</v>
      </c>
      <c r="J133" s="6">
        <f t="shared" si="30"/>
        <v>1480.6666666666663</v>
      </c>
      <c r="K133" s="6">
        <f t="shared" si="31"/>
        <v>1494.7333333333331</v>
      </c>
      <c r="L133" s="6">
        <f t="shared" si="32"/>
        <v>1505.4666666666662</v>
      </c>
      <c r="M133" s="5" t="str">
        <f t="shared" si="33"/>
        <v/>
      </c>
      <c r="N133" t="str">
        <f t="shared" si="34"/>
        <v/>
      </c>
    </row>
    <row r="134" spans="1:14" x14ac:dyDescent="0.25">
      <c r="A134" s="11" vm="558">
        <v>45183</v>
      </c>
      <c r="B134" vm="556">
        <v>1470</v>
      </c>
      <c r="C134" vm="559">
        <v>1491</v>
      </c>
      <c r="D134" vm="560">
        <v>1462.2</v>
      </c>
      <c r="E134" vm="100">
        <v>1487.2</v>
      </c>
      <c r="F134" s="6">
        <f t="shared" si="26"/>
        <v>1462.7333333333333</v>
      </c>
      <c r="G134" s="6">
        <f t="shared" si="27"/>
        <v>1455.4666666666667</v>
      </c>
      <c r="H134" s="6">
        <f t="shared" si="28"/>
        <v>1447.1333333333334</v>
      </c>
      <c r="I134" s="6">
        <f t="shared" si="29"/>
        <v>1439.8666666666668</v>
      </c>
      <c r="J134" s="6">
        <f t="shared" si="30"/>
        <v>1471.0666666666666</v>
      </c>
      <c r="K134" s="6">
        <f t="shared" si="31"/>
        <v>1478.3333333333333</v>
      </c>
      <c r="L134" s="6">
        <f t="shared" si="32"/>
        <v>1486.6666666666665</v>
      </c>
      <c r="M134" s="5" t="str">
        <f t="shared" si="33"/>
        <v>Definitely up</v>
      </c>
      <c r="N134" vm="100">
        <f t="shared" si="34"/>
        <v>1487.2</v>
      </c>
    </row>
    <row r="135" spans="1:14" x14ac:dyDescent="0.25">
      <c r="A135" s="11" vm="561">
        <v>45184</v>
      </c>
      <c r="B135" vm="562">
        <v>1502</v>
      </c>
      <c r="C135" vm="563">
        <v>1518.8</v>
      </c>
      <c r="D135" vm="564">
        <v>1495.8</v>
      </c>
      <c r="E135" vm="565">
        <v>1509.6</v>
      </c>
      <c r="F135" s="6">
        <f t="shared" si="26"/>
        <v>1480.1333333333332</v>
      </c>
      <c r="G135" s="6">
        <f t="shared" si="27"/>
        <v>1469.2666666666664</v>
      </c>
      <c r="H135" s="6">
        <f t="shared" si="28"/>
        <v>1451.3333333333333</v>
      </c>
      <c r="I135" s="6">
        <f t="shared" si="29"/>
        <v>1440.4666666666665</v>
      </c>
      <c r="J135" s="6">
        <f t="shared" si="30"/>
        <v>1498.0666666666664</v>
      </c>
      <c r="K135" s="6">
        <f t="shared" si="31"/>
        <v>1508.9333333333332</v>
      </c>
      <c r="L135" s="6">
        <f t="shared" si="32"/>
        <v>1526.8666666666663</v>
      </c>
      <c r="M135" s="5" t="str">
        <f t="shared" si="33"/>
        <v>Likely up</v>
      </c>
      <c r="N135" vm="565">
        <f t="shared" si="34"/>
        <v>1509.6</v>
      </c>
    </row>
    <row r="136" spans="1:14" x14ac:dyDescent="0.25">
      <c r="A136" s="11" vm="566">
        <v>45187</v>
      </c>
      <c r="B136" vm="567">
        <v>1509</v>
      </c>
      <c r="C136" vm="568">
        <v>1522</v>
      </c>
      <c r="D136" vm="569">
        <v>1499.2</v>
      </c>
      <c r="E136" vm="570">
        <v>1505.4</v>
      </c>
      <c r="F136" s="6">
        <f t="shared" si="26"/>
        <v>1508.0666666666666</v>
      </c>
      <c r="G136" s="6">
        <f t="shared" si="27"/>
        <v>1497.3333333333333</v>
      </c>
      <c r="H136" s="6">
        <f t="shared" si="28"/>
        <v>1485.0666666666666</v>
      </c>
      <c r="I136" s="6">
        <f t="shared" si="29"/>
        <v>1474.3333333333333</v>
      </c>
      <c r="J136" s="6">
        <f t="shared" si="30"/>
        <v>1520.3333333333333</v>
      </c>
      <c r="K136" s="6">
        <f t="shared" si="31"/>
        <v>1531.0666666666666</v>
      </c>
      <c r="L136" s="6">
        <f t="shared" si="32"/>
        <v>1543.3333333333333</v>
      </c>
      <c r="M136" s="5" t="str">
        <f t="shared" si="33"/>
        <v/>
      </c>
      <c r="N136" t="str">
        <f t="shared" si="34"/>
        <v/>
      </c>
    </row>
    <row r="137" spans="1:14" x14ac:dyDescent="0.25">
      <c r="A137" s="11" vm="571">
        <v>45188</v>
      </c>
      <c r="B137" vm="572">
        <v>1503.2</v>
      </c>
      <c r="C137" vm="573">
        <v>1506.6</v>
      </c>
      <c r="D137" vm="574">
        <v>1489.2</v>
      </c>
      <c r="E137" vm="114">
        <v>1503</v>
      </c>
      <c r="F137" s="6">
        <f t="shared" si="26"/>
        <v>1508.8666666666668</v>
      </c>
      <c r="G137" s="6">
        <f t="shared" si="27"/>
        <v>1495.7333333333336</v>
      </c>
      <c r="H137" s="6">
        <f t="shared" si="28"/>
        <v>1486.0666666666668</v>
      </c>
      <c r="I137" s="6">
        <f t="shared" si="29"/>
        <v>1472.9333333333336</v>
      </c>
      <c r="J137" s="6">
        <f t="shared" si="30"/>
        <v>1518.5333333333335</v>
      </c>
      <c r="K137" s="6">
        <f t="shared" si="31"/>
        <v>1531.6666666666667</v>
      </c>
      <c r="L137" s="6">
        <f t="shared" si="32"/>
        <v>1541.3333333333335</v>
      </c>
      <c r="M137" s="5" t="str">
        <f t="shared" si="33"/>
        <v/>
      </c>
      <c r="N137" t="str">
        <f t="shared" si="34"/>
        <v/>
      </c>
    </row>
    <row r="138" spans="1:14" x14ac:dyDescent="0.25">
      <c r="A138" s="11" vm="575">
        <v>45189</v>
      </c>
      <c r="B138" vm="576">
        <v>1513.8</v>
      </c>
      <c r="C138" vm="577">
        <v>1534.4</v>
      </c>
      <c r="D138" vm="115">
        <v>1512.6</v>
      </c>
      <c r="E138" vm="577">
        <v>1534.4</v>
      </c>
      <c r="F138" s="6">
        <f t="shared" si="26"/>
        <v>1499.6000000000001</v>
      </c>
      <c r="G138" s="6">
        <f t="shared" si="27"/>
        <v>1492.6000000000004</v>
      </c>
      <c r="H138" s="6">
        <f t="shared" si="28"/>
        <v>1482.2000000000003</v>
      </c>
      <c r="I138" s="6">
        <f t="shared" si="29"/>
        <v>1475.2000000000005</v>
      </c>
      <c r="J138" s="6">
        <f t="shared" si="30"/>
        <v>1510.0000000000002</v>
      </c>
      <c r="K138" s="6">
        <f t="shared" si="31"/>
        <v>1517</v>
      </c>
      <c r="L138" s="6">
        <f t="shared" si="32"/>
        <v>1527.4</v>
      </c>
      <c r="M138" s="5" t="str">
        <f t="shared" si="33"/>
        <v>Definitely up</v>
      </c>
      <c r="N138" vm="577">
        <f t="shared" si="34"/>
        <v>1534.4</v>
      </c>
    </row>
    <row r="139" spans="1:14" x14ac:dyDescent="0.25">
      <c r="A139" s="11" vm="578">
        <v>45190</v>
      </c>
      <c r="B139" vm="579">
        <v>1536</v>
      </c>
      <c r="C139" vm="580">
        <v>1550.8</v>
      </c>
      <c r="D139" vm="581">
        <v>1530.6</v>
      </c>
      <c r="E139" vm="581">
        <v>1530.6</v>
      </c>
      <c r="F139" s="6">
        <f t="shared" si="26"/>
        <v>1527.1333333333332</v>
      </c>
      <c r="G139" s="6">
        <f t="shared" si="27"/>
        <v>1519.8666666666663</v>
      </c>
      <c r="H139" s="6">
        <f t="shared" si="28"/>
        <v>1505.333333333333</v>
      </c>
      <c r="I139" s="6">
        <f t="shared" si="29"/>
        <v>1498.0666666666662</v>
      </c>
      <c r="J139" s="6">
        <f t="shared" si="30"/>
        <v>1541.6666666666665</v>
      </c>
      <c r="K139" s="6">
        <f t="shared" si="31"/>
        <v>1548.9333333333334</v>
      </c>
      <c r="L139" s="6">
        <f t="shared" si="32"/>
        <v>1563.4666666666667</v>
      </c>
      <c r="M139" s="5" t="str">
        <f t="shared" si="33"/>
        <v/>
      </c>
      <c r="N139" t="str">
        <f t="shared" si="34"/>
        <v/>
      </c>
    </row>
    <row r="140" spans="1:14" x14ac:dyDescent="0.25">
      <c r="A140" s="11" vm="582">
        <v>45191</v>
      </c>
      <c r="B140" vm="583">
        <v>1529.8</v>
      </c>
      <c r="C140" vm="584">
        <v>1544.2</v>
      </c>
      <c r="D140" vm="585">
        <v>1518.6</v>
      </c>
      <c r="E140" vm="586">
        <v>1527.8</v>
      </c>
      <c r="F140" s="6">
        <f t="shared" si="26"/>
        <v>1537.3333333333333</v>
      </c>
      <c r="G140" s="6">
        <f t="shared" si="27"/>
        <v>1523.8666666666666</v>
      </c>
      <c r="H140" s="6">
        <f t="shared" si="28"/>
        <v>1517.1333333333332</v>
      </c>
      <c r="I140" s="6">
        <f t="shared" si="29"/>
        <v>1503.6666666666665</v>
      </c>
      <c r="J140" s="6">
        <f t="shared" si="30"/>
        <v>1544.0666666666666</v>
      </c>
      <c r="K140" s="6">
        <f t="shared" si="31"/>
        <v>1557.5333333333333</v>
      </c>
      <c r="L140" s="6">
        <f t="shared" si="32"/>
        <v>1564.2666666666667</v>
      </c>
      <c r="M140" s="5" t="str">
        <f t="shared" si="33"/>
        <v/>
      </c>
      <c r="N140" t="str">
        <f t="shared" si="34"/>
        <v/>
      </c>
    </row>
    <row r="141" spans="1:14" x14ac:dyDescent="0.25">
      <c r="A141" s="11" vm="587">
        <v>45194</v>
      </c>
      <c r="B141" vm="588">
        <v>1522.2</v>
      </c>
      <c r="C141" vm="589">
        <v>1538.2</v>
      </c>
      <c r="D141" vm="590">
        <v>1517.6</v>
      </c>
      <c r="E141" vm="591">
        <v>1535.8</v>
      </c>
      <c r="F141" s="6">
        <f t="shared" si="26"/>
        <v>1530.2</v>
      </c>
      <c r="G141" s="6">
        <f t="shared" si="27"/>
        <v>1516.2</v>
      </c>
      <c r="H141" s="6">
        <f t="shared" si="28"/>
        <v>1504.6</v>
      </c>
      <c r="I141" s="6">
        <f t="shared" si="29"/>
        <v>1490.6</v>
      </c>
      <c r="J141" s="6">
        <f t="shared" si="30"/>
        <v>1541.8000000000002</v>
      </c>
      <c r="K141" s="6">
        <f t="shared" si="31"/>
        <v>1555.8000000000002</v>
      </c>
      <c r="L141" s="6">
        <f t="shared" si="32"/>
        <v>1567.4000000000003</v>
      </c>
      <c r="M141" s="5" t="str">
        <f t="shared" si="33"/>
        <v/>
      </c>
      <c r="N141" t="str">
        <f t="shared" si="34"/>
        <v/>
      </c>
    </row>
    <row r="142" spans="1:14" x14ac:dyDescent="0.25">
      <c r="A142" s="11" vm="592">
        <v>45195</v>
      </c>
      <c r="B142" vm="593">
        <v>1540</v>
      </c>
      <c r="C142" vm="594">
        <v>1554.6</v>
      </c>
      <c r="D142" vm="595">
        <v>1532.2</v>
      </c>
      <c r="E142" vm="595">
        <v>1532.2</v>
      </c>
      <c r="F142" s="6">
        <f t="shared" si="26"/>
        <v>1530.5333333333335</v>
      </c>
      <c r="G142" s="6">
        <f t="shared" si="27"/>
        <v>1522.866666666667</v>
      </c>
      <c r="H142" s="6">
        <f t="shared" si="28"/>
        <v>1509.9333333333334</v>
      </c>
      <c r="I142" s="6">
        <f t="shared" si="29"/>
        <v>1502.2666666666669</v>
      </c>
      <c r="J142" s="6">
        <f t="shared" si="30"/>
        <v>1543.4666666666672</v>
      </c>
      <c r="K142" s="6">
        <f t="shared" si="31"/>
        <v>1551.1333333333337</v>
      </c>
      <c r="L142" s="6">
        <f t="shared" si="32"/>
        <v>1564.0666666666673</v>
      </c>
      <c r="M142" s="5" t="str">
        <f t="shared" si="33"/>
        <v/>
      </c>
      <c r="N142" t="str">
        <f t="shared" si="34"/>
        <v/>
      </c>
    </row>
    <row r="143" spans="1:14" x14ac:dyDescent="0.25">
      <c r="A143" s="11" vm="596">
        <v>45196</v>
      </c>
      <c r="B143" vm="579">
        <v>1536</v>
      </c>
      <c r="C143" vm="597">
        <v>1539</v>
      </c>
      <c r="D143" vm="598">
        <v>1514.6</v>
      </c>
      <c r="E143" vm="585">
        <v>1518.6</v>
      </c>
      <c r="F143" s="6">
        <f t="shared" si="26"/>
        <v>1539.6666666666667</v>
      </c>
      <c r="G143" s="6">
        <f t="shared" si="27"/>
        <v>1524.7333333333336</v>
      </c>
      <c r="H143" s="6">
        <f t="shared" si="28"/>
        <v>1517.2666666666669</v>
      </c>
      <c r="I143" s="6">
        <f t="shared" si="29"/>
        <v>1502.3333333333337</v>
      </c>
      <c r="J143" s="6">
        <f t="shared" si="30"/>
        <v>1547.1333333333334</v>
      </c>
      <c r="K143" s="6">
        <f t="shared" si="31"/>
        <v>1562.0666666666666</v>
      </c>
      <c r="L143" s="6">
        <f t="shared" si="32"/>
        <v>1569.5333333333333</v>
      </c>
      <c r="M143" s="5" t="str">
        <f t="shared" si="33"/>
        <v>Possibly down</v>
      </c>
      <c r="N143" vm="585">
        <f t="shared" si="34"/>
        <v>1518.6</v>
      </c>
    </row>
    <row r="144" spans="1:14" x14ac:dyDescent="0.25">
      <c r="A144" s="11" vm="599">
        <v>45197</v>
      </c>
      <c r="B144" vm="600">
        <v>1523.4</v>
      </c>
      <c r="C144" vm="601">
        <v>1523.6</v>
      </c>
      <c r="D144" vm="602">
        <v>1489.8</v>
      </c>
      <c r="E144" vm="156">
        <v>1494</v>
      </c>
      <c r="F144" s="6">
        <f t="shared" si="26"/>
        <v>1524.0666666666666</v>
      </c>
      <c r="G144" s="6">
        <f t="shared" si="27"/>
        <v>1509.1333333333332</v>
      </c>
      <c r="H144" s="6">
        <f t="shared" si="28"/>
        <v>1499.6666666666665</v>
      </c>
      <c r="I144" s="6">
        <f t="shared" si="29"/>
        <v>1484.7333333333331</v>
      </c>
      <c r="J144" s="6">
        <f t="shared" si="30"/>
        <v>1533.5333333333333</v>
      </c>
      <c r="K144" s="6">
        <f t="shared" si="31"/>
        <v>1548.4666666666667</v>
      </c>
      <c r="L144" s="6">
        <f t="shared" si="32"/>
        <v>1557.9333333333334</v>
      </c>
      <c r="M144" s="5" t="str">
        <f t="shared" si="33"/>
        <v>Likely down</v>
      </c>
      <c r="N144" vm="156">
        <f t="shared" si="34"/>
        <v>1494</v>
      </c>
    </row>
    <row r="145" spans="1:14" x14ac:dyDescent="0.25">
      <c r="A145" s="11" vm="603">
        <v>45198</v>
      </c>
      <c r="B145" vm="604">
        <v>1487.6</v>
      </c>
      <c r="C145" vm="605">
        <v>1501.8</v>
      </c>
      <c r="D145" vm="606">
        <v>1481.4</v>
      </c>
      <c r="E145" vm="607">
        <v>1492</v>
      </c>
      <c r="F145" s="6">
        <f t="shared" si="26"/>
        <v>1502.4666666666665</v>
      </c>
      <c r="G145" s="6">
        <f t="shared" si="27"/>
        <v>1481.333333333333</v>
      </c>
      <c r="H145" s="6">
        <f t="shared" si="28"/>
        <v>1468.6666666666665</v>
      </c>
      <c r="I145" s="6">
        <f t="shared" si="29"/>
        <v>1447.5333333333331</v>
      </c>
      <c r="J145" s="6">
        <f t="shared" si="30"/>
        <v>1515.133333333333</v>
      </c>
      <c r="K145" s="6">
        <f t="shared" si="31"/>
        <v>1536.2666666666664</v>
      </c>
      <c r="L145" s="6">
        <f t="shared" si="32"/>
        <v>1548.9333333333329</v>
      </c>
      <c r="M145" s="5" t="str">
        <f t="shared" si="33"/>
        <v/>
      </c>
      <c r="N145" t="str">
        <f t="shared" si="34"/>
        <v/>
      </c>
    </row>
    <row r="146" spans="1:14" x14ac:dyDescent="0.25">
      <c r="A146" s="11" vm="608">
        <v>45201</v>
      </c>
      <c r="B146" vm="609">
        <v>1490.2</v>
      </c>
      <c r="C146" vm="610">
        <v>1502.4001000000001</v>
      </c>
      <c r="D146" vm="145">
        <v>1471.2</v>
      </c>
      <c r="E146" vm="131">
        <v>1484</v>
      </c>
      <c r="F146" s="6">
        <f t="shared" si="26"/>
        <v>1491.7333333333333</v>
      </c>
      <c r="G146" s="6">
        <f t="shared" si="27"/>
        <v>1481.6666666666667</v>
      </c>
      <c r="H146" s="6">
        <f t="shared" si="28"/>
        <v>1471.3333333333335</v>
      </c>
      <c r="I146" s="6">
        <f t="shared" si="29"/>
        <v>1461.2666666666669</v>
      </c>
      <c r="J146" s="6">
        <f t="shared" si="30"/>
        <v>1502.0666666666666</v>
      </c>
      <c r="K146" s="6">
        <f t="shared" si="31"/>
        <v>1512.1333333333332</v>
      </c>
      <c r="L146" s="6">
        <f t="shared" si="32"/>
        <v>1522.4666666666665</v>
      </c>
      <c r="M146" s="5" t="str">
        <f t="shared" si="33"/>
        <v/>
      </c>
      <c r="N146" t="str">
        <f t="shared" si="34"/>
        <v/>
      </c>
    </row>
    <row r="147" spans="1:14" x14ac:dyDescent="0.25">
      <c r="A147" s="11" vm="611">
        <v>45202</v>
      </c>
      <c r="B147" vm="612">
        <v>1488.6</v>
      </c>
      <c r="C147" vm="127">
        <v>1504</v>
      </c>
      <c r="D147" vm="613">
        <v>1479.4</v>
      </c>
      <c r="E147" vm="614">
        <v>1485.2</v>
      </c>
      <c r="F147" s="6">
        <f t="shared" si="26"/>
        <v>1485.8666999999998</v>
      </c>
      <c r="G147" s="6">
        <f t="shared" si="27"/>
        <v>1469.3332999999996</v>
      </c>
      <c r="H147" s="6">
        <f t="shared" si="28"/>
        <v>1454.6665999999998</v>
      </c>
      <c r="I147" s="6">
        <f t="shared" si="29"/>
        <v>1438.1331999999995</v>
      </c>
      <c r="J147" s="6">
        <f t="shared" si="30"/>
        <v>1500.5333999999996</v>
      </c>
      <c r="K147" s="6">
        <f t="shared" si="31"/>
        <v>1517.0667999999998</v>
      </c>
      <c r="L147" s="6">
        <f t="shared" si="32"/>
        <v>1531.7334999999996</v>
      </c>
      <c r="M147" s="5" t="str">
        <f t="shared" si="33"/>
        <v/>
      </c>
      <c r="N147" t="str">
        <f t="shared" si="34"/>
        <v/>
      </c>
    </row>
    <row r="148" spans="1:14" x14ac:dyDescent="0.25">
      <c r="A148" s="11" vm="615">
        <v>45203</v>
      </c>
      <c r="B148" vm="616">
        <v>1480.4</v>
      </c>
      <c r="C148" vm="617">
        <v>1497.4</v>
      </c>
      <c r="D148" vm="150">
        <v>1474</v>
      </c>
      <c r="E148" vm="618">
        <v>1486.8</v>
      </c>
      <c r="F148" s="6">
        <f t="shared" si="26"/>
        <v>1489.5333333333335</v>
      </c>
      <c r="G148" s="6">
        <f t="shared" si="27"/>
        <v>1475.0666666666671</v>
      </c>
      <c r="H148" s="6">
        <f t="shared" si="28"/>
        <v>1464.9333333333336</v>
      </c>
      <c r="I148" s="6">
        <f t="shared" si="29"/>
        <v>1450.4666666666672</v>
      </c>
      <c r="J148" s="6">
        <f t="shared" si="30"/>
        <v>1499.666666666667</v>
      </c>
      <c r="K148" s="6">
        <f t="shared" si="31"/>
        <v>1514.1333333333334</v>
      </c>
      <c r="L148" s="6">
        <f t="shared" si="32"/>
        <v>1524.2666666666669</v>
      </c>
      <c r="M148" s="5" t="str">
        <f t="shared" si="33"/>
        <v/>
      </c>
      <c r="N148" t="str">
        <f t="shared" si="34"/>
        <v/>
      </c>
    </row>
    <row r="149" spans="1:14" x14ac:dyDescent="0.25">
      <c r="A149" s="11" vm="619">
        <v>45204</v>
      </c>
      <c r="B149" vm="614">
        <v>1485.2</v>
      </c>
      <c r="C149" vm="620">
        <v>1491.6</v>
      </c>
      <c r="D149" vm="621">
        <v>1471.4</v>
      </c>
      <c r="E149" vm="622">
        <v>1483</v>
      </c>
      <c r="F149" s="6">
        <f t="shared" si="26"/>
        <v>1486.0666666666666</v>
      </c>
      <c r="G149" s="6">
        <f t="shared" si="27"/>
        <v>1474.7333333333331</v>
      </c>
      <c r="H149" s="6">
        <f t="shared" si="28"/>
        <v>1462.6666666666665</v>
      </c>
      <c r="I149" s="6">
        <f t="shared" si="29"/>
        <v>1451.333333333333</v>
      </c>
      <c r="J149" s="6">
        <f t="shared" si="30"/>
        <v>1498.1333333333332</v>
      </c>
      <c r="K149" s="6">
        <f t="shared" si="31"/>
        <v>1509.4666666666667</v>
      </c>
      <c r="L149" s="6">
        <f t="shared" si="32"/>
        <v>1521.5333333333333</v>
      </c>
      <c r="M149" s="5" t="str">
        <f t="shared" si="33"/>
        <v/>
      </c>
      <c r="N149" t="str">
        <f t="shared" si="34"/>
        <v/>
      </c>
    </row>
    <row r="150" spans="1:14" x14ac:dyDescent="0.25">
      <c r="A150" s="11" vm="623">
        <v>45205</v>
      </c>
      <c r="B150" vm="624">
        <v>1494.6</v>
      </c>
      <c r="C150" vm="625">
        <v>1503.4</v>
      </c>
      <c r="D150" vm="184">
        <v>1470.2</v>
      </c>
      <c r="E150" vm="626">
        <v>1499.4</v>
      </c>
      <c r="F150" s="6">
        <f t="shared" si="26"/>
        <v>1482</v>
      </c>
      <c r="G150" s="6">
        <f t="shared" si="27"/>
        <v>1472.4</v>
      </c>
      <c r="H150" s="6">
        <f t="shared" si="28"/>
        <v>1461.8000000000002</v>
      </c>
      <c r="I150" s="6">
        <f t="shared" si="29"/>
        <v>1452.2000000000003</v>
      </c>
      <c r="J150" s="6">
        <f t="shared" si="30"/>
        <v>1492.6</v>
      </c>
      <c r="K150" s="6">
        <f t="shared" si="31"/>
        <v>1502.1999999999998</v>
      </c>
      <c r="L150" s="6">
        <f t="shared" si="32"/>
        <v>1512.7999999999997</v>
      </c>
      <c r="M150" s="5" t="str">
        <f t="shared" si="33"/>
        <v>Possibly up</v>
      </c>
      <c r="N150" vm="626">
        <f t="shared" si="34"/>
        <v>1499.4</v>
      </c>
    </row>
    <row r="151" spans="1:14" x14ac:dyDescent="0.25">
      <c r="A151" s="11" vm="627">
        <v>45208</v>
      </c>
      <c r="B151" vm="562">
        <v>1502</v>
      </c>
      <c r="C151" vm="628">
        <v>1521</v>
      </c>
      <c r="D151" vm="629">
        <v>1498.6</v>
      </c>
      <c r="E151" vm="630">
        <v>1508.2</v>
      </c>
      <c r="F151" s="6">
        <f t="shared" si="26"/>
        <v>1491</v>
      </c>
      <c r="G151" s="6">
        <f t="shared" si="27"/>
        <v>1478.6</v>
      </c>
      <c r="H151" s="6">
        <f t="shared" si="28"/>
        <v>1457.8</v>
      </c>
      <c r="I151" s="6">
        <f t="shared" si="29"/>
        <v>1445.3999999999999</v>
      </c>
      <c r="J151" s="6">
        <f t="shared" si="30"/>
        <v>1511.8</v>
      </c>
      <c r="K151" s="6">
        <f t="shared" si="31"/>
        <v>1524.2</v>
      </c>
      <c r="L151" s="6">
        <f t="shared" si="32"/>
        <v>1545</v>
      </c>
      <c r="M151" s="5" t="str">
        <f t="shared" si="33"/>
        <v/>
      </c>
      <c r="N151" t="str">
        <f t="shared" si="34"/>
        <v/>
      </c>
    </row>
    <row r="152" spans="1:14" x14ac:dyDescent="0.25">
      <c r="A152" s="11" vm="631">
        <v>45209</v>
      </c>
      <c r="B152" vm="590">
        <v>1517.6</v>
      </c>
      <c r="C152" vm="632">
        <v>1525.4</v>
      </c>
      <c r="D152" vm="633">
        <v>1512.2</v>
      </c>
      <c r="E152" vm="634">
        <v>1521.4</v>
      </c>
      <c r="F152" s="6">
        <f t="shared" si="26"/>
        <v>1509.2666666666667</v>
      </c>
      <c r="G152" s="6">
        <f t="shared" si="27"/>
        <v>1497.5333333333333</v>
      </c>
      <c r="H152" s="6">
        <f t="shared" si="28"/>
        <v>1486.8666666666666</v>
      </c>
      <c r="I152" s="6">
        <f t="shared" si="29"/>
        <v>1475.1333333333332</v>
      </c>
      <c r="J152" s="6">
        <f t="shared" si="30"/>
        <v>1519.9333333333334</v>
      </c>
      <c r="K152" s="6">
        <f t="shared" si="31"/>
        <v>1531.6666666666667</v>
      </c>
      <c r="L152" s="6">
        <f t="shared" si="32"/>
        <v>1542.3333333333335</v>
      </c>
      <c r="M152" s="5" t="str">
        <f t="shared" si="33"/>
        <v>Possibly up</v>
      </c>
      <c r="N152" vm="634">
        <f t="shared" si="34"/>
        <v>1521.4</v>
      </c>
    </row>
    <row r="153" spans="1:14" x14ac:dyDescent="0.25">
      <c r="A153" s="11" vm="635">
        <v>45210</v>
      </c>
      <c r="B153" vm="636">
        <v>1551.8</v>
      </c>
      <c r="C153" vm="637">
        <v>1563.2</v>
      </c>
      <c r="D153" vm="638">
        <v>1514</v>
      </c>
      <c r="E153" vm="639">
        <v>1519.2</v>
      </c>
      <c r="F153" s="6">
        <f t="shared" si="26"/>
        <v>1519.6666666666667</v>
      </c>
      <c r="G153" s="6">
        <f t="shared" si="27"/>
        <v>1513.9333333333334</v>
      </c>
      <c r="H153" s="6">
        <f t="shared" si="28"/>
        <v>1506.4666666666667</v>
      </c>
      <c r="I153" s="6">
        <f t="shared" si="29"/>
        <v>1500.7333333333333</v>
      </c>
      <c r="J153" s="6">
        <f t="shared" si="30"/>
        <v>1527.1333333333334</v>
      </c>
      <c r="K153" s="6">
        <f t="shared" si="31"/>
        <v>1532.8666666666668</v>
      </c>
      <c r="L153" s="6">
        <f t="shared" si="32"/>
        <v>1540.3333333333335</v>
      </c>
      <c r="M153" s="5" t="str">
        <f t="shared" si="33"/>
        <v/>
      </c>
      <c r="N153" t="str">
        <f t="shared" si="34"/>
        <v/>
      </c>
    </row>
    <row r="154" spans="1:14" x14ac:dyDescent="0.25">
      <c r="A154" s="11" vm="640">
        <v>45211</v>
      </c>
      <c r="B154" vm="641">
        <v>1530.2</v>
      </c>
      <c r="C154" vm="642">
        <v>1533.2</v>
      </c>
      <c r="D154" vm="643">
        <v>1511.2</v>
      </c>
      <c r="E154" vm="644">
        <v>1519.8</v>
      </c>
      <c r="F154" s="6">
        <f t="shared" si="26"/>
        <v>1532.1333333333332</v>
      </c>
      <c r="G154" s="6">
        <f t="shared" si="27"/>
        <v>1501.0666666666664</v>
      </c>
      <c r="H154" s="6">
        <f t="shared" si="28"/>
        <v>1482.9333333333332</v>
      </c>
      <c r="I154" s="6">
        <f t="shared" si="29"/>
        <v>1451.8666666666663</v>
      </c>
      <c r="J154" s="6">
        <f t="shared" si="30"/>
        <v>1550.2666666666664</v>
      </c>
      <c r="K154" s="6">
        <f t="shared" si="31"/>
        <v>1581.3333333333333</v>
      </c>
      <c r="L154" s="6">
        <f t="shared" si="32"/>
        <v>1599.4666666666665</v>
      </c>
      <c r="M154" s="5" t="str">
        <f t="shared" si="33"/>
        <v/>
      </c>
      <c r="N154" t="str">
        <f t="shared" si="34"/>
        <v/>
      </c>
    </row>
    <row r="155" spans="1:14" x14ac:dyDescent="0.25">
      <c r="A155" s="11" vm="645">
        <v>45212</v>
      </c>
      <c r="B155" vm="646">
        <v>1521.6</v>
      </c>
      <c r="C155" vm="103">
        <v>1531</v>
      </c>
      <c r="D155" vm="647">
        <v>1505.6</v>
      </c>
      <c r="E155" vm="648">
        <v>1510</v>
      </c>
      <c r="F155" s="6">
        <f t="shared" si="26"/>
        <v>1521.3999999999999</v>
      </c>
      <c r="G155" s="6">
        <f t="shared" si="27"/>
        <v>1509.5999999999997</v>
      </c>
      <c r="H155" s="6">
        <f t="shared" si="28"/>
        <v>1499.3999999999999</v>
      </c>
      <c r="I155" s="6">
        <f t="shared" si="29"/>
        <v>1487.5999999999997</v>
      </c>
      <c r="J155" s="6">
        <f t="shared" si="30"/>
        <v>1531.5999999999997</v>
      </c>
      <c r="K155" s="6">
        <f t="shared" si="31"/>
        <v>1543.3999999999999</v>
      </c>
      <c r="L155" s="6">
        <f t="shared" si="32"/>
        <v>1553.5999999999997</v>
      </c>
      <c r="M155" s="5" t="str">
        <f t="shared" si="33"/>
        <v/>
      </c>
      <c r="N155" t="str">
        <f t="shared" si="34"/>
        <v/>
      </c>
    </row>
    <row r="156" spans="1:14" x14ac:dyDescent="0.25">
      <c r="A156" s="11" vm="649">
        <v>45215</v>
      </c>
      <c r="B156" vm="123">
        <v>1513.4</v>
      </c>
      <c r="C156" vm="123">
        <v>1513.4</v>
      </c>
      <c r="D156" vm="650">
        <v>1488</v>
      </c>
      <c r="E156" vm="651">
        <v>1493.2</v>
      </c>
      <c r="F156" s="6">
        <f t="shared" si="26"/>
        <v>1515.5333333333335</v>
      </c>
      <c r="G156" s="6">
        <f t="shared" si="27"/>
        <v>1500.0666666666671</v>
      </c>
      <c r="H156" s="6">
        <f t="shared" si="28"/>
        <v>1490.1333333333334</v>
      </c>
      <c r="I156" s="6">
        <f t="shared" si="29"/>
        <v>1474.666666666667</v>
      </c>
      <c r="J156" s="6">
        <f t="shared" si="30"/>
        <v>1525.4666666666672</v>
      </c>
      <c r="K156" s="6">
        <f t="shared" si="31"/>
        <v>1540.9333333333336</v>
      </c>
      <c r="L156" s="6">
        <f t="shared" si="32"/>
        <v>1550.8666666666672</v>
      </c>
      <c r="M156" s="5" t="str">
        <f t="shared" si="33"/>
        <v>Possibly down</v>
      </c>
      <c r="N156" vm="651">
        <f t="shared" si="34"/>
        <v>1493.2</v>
      </c>
    </row>
    <row r="157" spans="1:14" x14ac:dyDescent="0.25">
      <c r="A157" s="11" vm="652">
        <v>45216</v>
      </c>
      <c r="B157" vm="653">
        <v>1495.4</v>
      </c>
      <c r="C157" vm="654">
        <v>1509.2</v>
      </c>
      <c r="D157" vm="655">
        <v>1482.8</v>
      </c>
      <c r="E157" vm="656">
        <v>1504.2</v>
      </c>
      <c r="F157" s="6">
        <f t="shared" si="26"/>
        <v>1498.2</v>
      </c>
      <c r="G157" s="6">
        <f t="shared" si="27"/>
        <v>1483</v>
      </c>
      <c r="H157" s="6">
        <f t="shared" si="28"/>
        <v>1472.8</v>
      </c>
      <c r="I157" s="6">
        <f t="shared" si="29"/>
        <v>1457.6</v>
      </c>
      <c r="J157" s="6">
        <f t="shared" si="30"/>
        <v>1508.4</v>
      </c>
      <c r="K157" s="6">
        <f t="shared" si="31"/>
        <v>1523.6000000000001</v>
      </c>
      <c r="L157" s="6">
        <f t="shared" si="32"/>
        <v>1533.8000000000002</v>
      </c>
      <c r="M157" s="5" t="str">
        <f t="shared" si="33"/>
        <v/>
      </c>
      <c r="N157" t="str">
        <f t="shared" si="34"/>
        <v/>
      </c>
    </row>
    <row r="158" spans="1:14" x14ac:dyDescent="0.25">
      <c r="A158" s="11" vm="657">
        <v>45217</v>
      </c>
      <c r="B158" vm="658">
        <v>1497.6</v>
      </c>
      <c r="C158" vm="659">
        <v>1513</v>
      </c>
      <c r="D158" vm="660">
        <v>1493</v>
      </c>
      <c r="E158" vm="653">
        <v>1495.4</v>
      </c>
      <c r="F158" s="6">
        <f t="shared" si="26"/>
        <v>1498.7333333333333</v>
      </c>
      <c r="G158" s="6">
        <f t="shared" si="27"/>
        <v>1488.2666666666667</v>
      </c>
      <c r="H158" s="6">
        <f t="shared" si="28"/>
        <v>1472.3333333333333</v>
      </c>
      <c r="I158" s="6">
        <f t="shared" si="29"/>
        <v>1461.8666666666666</v>
      </c>
      <c r="J158" s="6">
        <f t="shared" si="30"/>
        <v>1514.6666666666667</v>
      </c>
      <c r="K158" s="6">
        <f t="shared" si="31"/>
        <v>1525.1333333333334</v>
      </c>
      <c r="L158" s="6">
        <f t="shared" si="32"/>
        <v>1541.0666666666668</v>
      </c>
      <c r="M158" s="5" t="str">
        <f t="shared" si="33"/>
        <v/>
      </c>
      <c r="N158" t="str">
        <f t="shared" si="34"/>
        <v/>
      </c>
    </row>
    <row r="159" spans="1:14" x14ac:dyDescent="0.25">
      <c r="A159" s="11" vm="661">
        <v>45218</v>
      </c>
      <c r="B159" vm="662">
        <v>1486.6</v>
      </c>
      <c r="C159" vm="663">
        <v>1488.2288000000001</v>
      </c>
      <c r="D159" vm="512">
        <v>1448.6</v>
      </c>
      <c r="E159" vm="664">
        <v>1451.2</v>
      </c>
      <c r="F159" s="6">
        <f t="shared" si="26"/>
        <v>1500.4666666666665</v>
      </c>
      <c r="G159" s="6">
        <f t="shared" si="27"/>
        <v>1487.9333333333329</v>
      </c>
      <c r="H159" s="6">
        <f t="shared" si="28"/>
        <v>1480.4666666666665</v>
      </c>
      <c r="I159" s="6">
        <f t="shared" si="29"/>
        <v>1467.9333333333329</v>
      </c>
      <c r="J159" s="6">
        <f t="shared" si="30"/>
        <v>1507.9333333333329</v>
      </c>
      <c r="K159" s="6">
        <f t="shared" si="31"/>
        <v>1520.4666666666665</v>
      </c>
      <c r="L159" s="6">
        <f t="shared" si="32"/>
        <v>1527.9333333333329</v>
      </c>
      <c r="M159" s="5" t="str">
        <f t="shared" si="33"/>
        <v>Definitely down</v>
      </c>
      <c r="N159" vm="664">
        <f t="shared" si="34"/>
        <v>1451.2</v>
      </c>
    </row>
    <row r="160" spans="1:14" x14ac:dyDescent="0.25">
      <c r="A160" s="11" vm="665">
        <v>45219</v>
      </c>
      <c r="B160" vm="666">
        <v>1454.2</v>
      </c>
      <c r="C160" vm="667">
        <v>1466.8</v>
      </c>
      <c r="D160" vm="668">
        <v>1448.4</v>
      </c>
      <c r="E160" vm="669">
        <v>1462</v>
      </c>
      <c r="F160" s="6">
        <f t="shared" si="26"/>
        <v>1462.6762666666666</v>
      </c>
      <c r="G160" s="6">
        <f t="shared" si="27"/>
        <v>1437.1237333333331</v>
      </c>
      <c r="H160" s="6">
        <f t="shared" si="28"/>
        <v>1423.0474666666664</v>
      </c>
      <c r="I160" s="6">
        <f t="shared" si="29"/>
        <v>1397.4949333333329</v>
      </c>
      <c r="J160" s="6">
        <f t="shared" si="30"/>
        <v>1476.7525333333333</v>
      </c>
      <c r="K160" s="6">
        <f t="shared" si="31"/>
        <v>1502.3050666666668</v>
      </c>
      <c r="L160" s="6">
        <f t="shared" si="32"/>
        <v>1516.3813333333335</v>
      </c>
      <c r="M160" s="5" t="str">
        <f t="shared" si="33"/>
        <v/>
      </c>
      <c r="N160" t="str">
        <f t="shared" si="34"/>
        <v/>
      </c>
    </row>
    <row r="161" spans="1:14" x14ac:dyDescent="0.25">
      <c r="A161" s="11" vm="670">
        <v>45222</v>
      </c>
      <c r="B161" vm="212">
        <v>1466</v>
      </c>
      <c r="C161" vm="671">
        <v>1474.4001000000001</v>
      </c>
      <c r="D161" vm="672">
        <v>1454.8</v>
      </c>
      <c r="E161" vm="186">
        <v>1462.4</v>
      </c>
      <c r="F161" s="6">
        <f t="shared" si="26"/>
        <v>1459.0666666666666</v>
      </c>
      <c r="G161" s="6">
        <f t="shared" si="27"/>
        <v>1451.3333333333333</v>
      </c>
      <c r="H161" s="6">
        <f t="shared" si="28"/>
        <v>1440.6666666666667</v>
      </c>
      <c r="I161" s="6">
        <f t="shared" si="29"/>
        <v>1432.9333333333334</v>
      </c>
      <c r="J161" s="6">
        <f t="shared" si="30"/>
        <v>1469.7333333333331</v>
      </c>
      <c r="K161" s="6">
        <f t="shared" si="31"/>
        <v>1477.4666666666665</v>
      </c>
      <c r="L161" s="6">
        <f t="shared" si="32"/>
        <v>1488.133333333333</v>
      </c>
      <c r="M161" s="5" t="str">
        <f t="shared" si="33"/>
        <v/>
      </c>
      <c r="N161" t="str">
        <f t="shared" si="34"/>
        <v/>
      </c>
    </row>
    <row r="162" spans="1:14" x14ac:dyDescent="0.25">
      <c r="A162" s="11" vm="673">
        <v>45223</v>
      </c>
      <c r="B162" vm="674">
        <v>1445.4</v>
      </c>
      <c r="C162" vm="675">
        <v>1470.6001000000001</v>
      </c>
      <c r="D162" vm="676">
        <v>1435.8</v>
      </c>
      <c r="E162" vm="556">
        <v>1470</v>
      </c>
      <c r="F162" s="6">
        <f t="shared" si="26"/>
        <v>1463.8666999999998</v>
      </c>
      <c r="G162" s="6">
        <f t="shared" si="27"/>
        <v>1453.3332999999996</v>
      </c>
      <c r="H162" s="6">
        <f t="shared" si="28"/>
        <v>1444.2665999999997</v>
      </c>
      <c r="I162" s="6">
        <f t="shared" si="29"/>
        <v>1433.7331999999994</v>
      </c>
      <c r="J162" s="6">
        <f t="shared" si="30"/>
        <v>1472.9333999999997</v>
      </c>
      <c r="K162" s="6">
        <f t="shared" si="31"/>
        <v>1483.4667999999999</v>
      </c>
      <c r="L162" s="6">
        <f t="shared" si="32"/>
        <v>1492.5334999999998</v>
      </c>
      <c r="M162" s="5" t="str">
        <f t="shared" si="33"/>
        <v/>
      </c>
      <c r="N162" t="str">
        <f t="shared" si="34"/>
        <v/>
      </c>
    </row>
    <row r="163" spans="1:14" x14ac:dyDescent="0.25">
      <c r="A163" s="11" vm="677">
        <v>45224</v>
      </c>
      <c r="B163" vm="678">
        <v>1475.4</v>
      </c>
      <c r="C163" vm="602">
        <v>1489.8</v>
      </c>
      <c r="D163" vm="679">
        <v>1460</v>
      </c>
      <c r="E163" vm="680">
        <v>1483.2</v>
      </c>
      <c r="F163" s="6">
        <f t="shared" si="26"/>
        <v>1458.8000333333332</v>
      </c>
      <c r="G163" s="6">
        <f t="shared" si="27"/>
        <v>1446.9999666666663</v>
      </c>
      <c r="H163" s="6">
        <f t="shared" si="28"/>
        <v>1423.999933333333</v>
      </c>
      <c r="I163" s="6">
        <f t="shared" si="29"/>
        <v>1412.1998666666661</v>
      </c>
      <c r="J163" s="6">
        <f t="shared" si="30"/>
        <v>1481.8000666666665</v>
      </c>
      <c r="K163" s="6">
        <f t="shared" si="31"/>
        <v>1493.6001333333334</v>
      </c>
      <c r="L163" s="6">
        <f t="shared" si="32"/>
        <v>1516.6001666666666</v>
      </c>
      <c r="M163" s="5" t="str">
        <f t="shared" si="33"/>
        <v>Possibly up</v>
      </c>
      <c r="N163" vm="680">
        <f t="shared" si="34"/>
        <v>1483.2</v>
      </c>
    </row>
    <row r="164" spans="1:14" x14ac:dyDescent="0.25">
      <c r="A164" s="11" vm="681">
        <v>45225</v>
      </c>
      <c r="B164" vm="148">
        <v>1481.6</v>
      </c>
      <c r="C164" vm="564">
        <v>1495.8</v>
      </c>
      <c r="D164" vm="682">
        <v>1471.8</v>
      </c>
      <c r="E164" vm="210">
        <v>1474.4</v>
      </c>
      <c r="F164" s="6">
        <f t="shared" si="26"/>
        <v>1477.6666666666667</v>
      </c>
      <c r="G164" s="6">
        <f t="shared" si="27"/>
        <v>1465.5333333333335</v>
      </c>
      <c r="H164" s="6">
        <f t="shared" si="28"/>
        <v>1447.8666666666668</v>
      </c>
      <c r="I164" s="6">
        <f t="shared" si="29"/>
        <v>1435.7333333333336</v>
      </c>
      <c r="J164" s="6">
        <f t="shared" si="30"/>
        <v>1495.3333333333335</v>
      </c>
      <c r="K164" s="6">
        <f t="shared" si="31"/>
        <v>1507.4666666666667</v>
      </c>
      <c r="L164" s="6">
        <f t="shared" si="32"/>
        <v>1525.1333333333334</v>
      </c>
      <c r="M164" s="5" t="str">
        <f t="shared" si="33"/>
        <v/>
      </c>
      <c r="N164" t="str">
        <f t="shared" si="34"/>
        <v/>
      </c>
    </row>
    <row r="165" spans="1:14" x14ac:dyDescent="0.25">
      <c r="A165" s="11" vm="683">
        <v>45226</v>
      </c>
      <c r="B165" vm="684">
        <v>1464.6</v>
      </c>
      <c r="C165" vm="685">
        <v>1484.4001000000001</v>
      </c>
      <c r="D165" vm="686">
        <v>1433.2</v>
      </c>
      <c r="E165" vm="686">
        <v>1433.2</v>
      </c>
      <c r="F165" s="6">
        <f t="shared" si="26"/>
        <v>1480.6666666666667</v>
      </c>
      <c r="G165" s="6">
        <f t="shared" si="27"/>
        <v>1465.5333333333335</v>
      </c>
      <c r="H165" s="6">
        <f t="shared" si="28"/>
        <v>1456.6666666666667</v>
      </c>
      <c r="I165" s="6">
        <f t="shared" si="29"/>
        <v>1441.5333333333335</v>
      </c>
      <c r="J165" s="6">
        <f t="shared" si="30"/>
        <v>1489.5333333333335</v>
      </c>
      <c r="K165" s="6">
        <f t="shared" si="31"/>
        <v>1504.6666666666667</v>
      </c>
      <c r="L165" s="6">
        <f t="shared" si="32"/>
        <v>1513.5333333333335</v>
      </c>
      <c r="M165" s="5" t="str">
        <f t="shared" si="33"/>
        <v>Definitely down</v>
      </c>
      <c r="N165" vm="686">
        <f t="shared" si="34"/>
        <v>1433.2</v>
      </c>
    </row>
    <row r="166" spans="1:14" x14ac:dyDescent="0.25">
      <c r="A166" s="11" vm="687">
        <v>45229</v>
      </c>
      <c r="B166" vm="195">
        <v>1436.4</v>
      </c>
      <c r="C166" vm="679">
        <v>1460</v>
      </c>
      <c r="D166" vm="688">
        <v>1430.6001000000001</v>
      </c>
      <c r="E166" vm="689">
        <v>1452.4</v>
      </c>
      <c r="F166" s="6">
        <f t="shared" si="26"/>
        <v>1450.2667000000001</v>
      </c>
      <c r="G166" s="6">
        <f t="shared" si="27"/>
        <v>1416.1333000000002</v>
      </c>
      <c r="H166" s="6">
        <f t="shared" si="28"/>
        <v>1399.0666000000001</v>
      </c>
      <c r="I166" s="6">
        <f t="shared" si="29"/>
        <v>1364.9332000000002</v>
      </c>
      <c r="J166" s="6">
        <f t="shared" si="30"/>
        <v>1467.3334000000002</v>
      </c>
      <c r="K166" s="6">
        <f t="shared" si="31"/>
        <v>1501.4668000000001</v>
      </c>
      <c r="L166" s="6">
        <f t="shared" si="32"/>
        <v>1518.5335000000002</v>
      </c>
      <c r="M166" s="5" t="str">
        <f t="shared" si="33"/>
        <v/>
      </c>
      <c r="N166" t="str">
        <f t="shared" si="34"/>
        <v/>
      </c>
    </row>
    <row r="167" spans="1:14" x14ac:dyDescent="0.25">
      <c r="A167" s="11" vm="690">
        <v>45230</v>
      </c>
      <c r="B167" vm="691">
        <v>1455</v>
      </c>
      <c r="C167" vm="212">
        <v>1466</v>
      </c>
      <c r="D167" vm="314">
        <v>1444</v>
      </c>
      <c r="E167" vm="173">
        <v>1457.4</v>
      </c>
      <c r="F167" s="6">
        <f t="shared" si="26"/>
        <v>1447.6667</v>
      </c>
      <c r="G167" s="6">
        <f t="shared" si="27"/>
        <v>1435.3334</v>
      </c>
      <c r="H167" s="6">
        <f t="shared" si="28"/>
        <v>1418.2668000000001</v>
      </c>
      <c r="I167" s="6">
        <f t="shared" si="29"/>
        <v>1405.9335000000001</v>
      </c>
      <c r="J167" s="6">
        <f t="shared" si="30"/>
        <v>1464.7332999999999</v>
      </c>
      <c r="K167" s="6">
        <f t="shared" si="31"/>
        <v>1477.0665999999999</v>
      </c>
      <c r="L167" s="6">
        <f t="shared" si="32"/>
        <v>1494.1331999999998</v>
      </c>
      <c r="M167" s="5" t="str">
        <f t="shared" si="33"/>
        <v/>
      </c>
      <c r="N167" t="str">
        <f t="shared" si="34"/>
        <v/>
      </c>
    </row>
    <row r="168" spans="1:14" x14ac:dyDescent="0.25">
      <c r="A168" s="11" vm="692">
        <v>45231</v>
      </c>
      <c r="B168" vm="693">
        <v>1501</v>
      </c>
      <c r="C168" vm="694">
        <v>1513.2</v>
      </c>
      <c r="D168" vm="63">
        <v>1401.2</v>
      </c>
      <c r="E168" vm="695">
        <v>1423</v>
      </c>
      <c r="F168" s="6">
        <f t="shared" si="26"/>
        <v>1455.8</v>
      </c>
      <c r="G168" s="6">
        <f t="shared" si="27"/>
        <v>1445.6</v>
      </c>
      <c r="H168" s="6">
        <f t="shared" si="28"/>
        <v>1433.8</v>
      </c>
      <c r="I168" s="6">
        <f t="shared" si="29"/>
        <v>1423.6</v>
      </c>
      <c r="J168" s="6">
        <f t="shared" si="30"/>
        <v>1467.6</v>
      </c>
      <c r="K168" s="6">
        <f t="shared" si="31"/>
        <v>1477.8</v>
      </c>
      <c r="L168" s="6">
        <f t="shared" si="32"/>
        <v>1489.6</v>
      </c>
      <c r="M168" s="5" t="str">
        <f t="shared" si="33"/>
        <v>Definitely down</v>
      </c>
      <c r="N168" vm="695">
        <f t="shared" si="34"/>
        <v>1423</v>
      </c>
    </row>
    <row r="169" spans="1:14" x14ac:dyDescent="0.25">
      <c r="A169" s="11" vm="696">
        <v>45232</v>
      </c>
      <c r="B169" vm="697">
        <v>1421.8</v>
      </c>
      <c r="C169" vm="686">
        <v>1433.2</v>
      </c>
      <c r="D169" vm="345">
        <v>1376</v>
      </c>
      <c r="E169" vm="698">
        <v>1396</v>
      </c>
      <c r="F169" s="6">
        <f t="shared" si="26"/>
        <v>1445.8</v>
      </c>
      <c r="G169" s="6">
        <f t="shared" si="27"/>
        <v>1378.3999999999999</v>
      </c>
      <c r="H169" s="6">
        <f t="shared" si="28"/>
        <v>1333.8</v>
      </c>
      <c r="I169" s="6">
        <f t="shared" si="29"/>
        <v>1266.3999999999999</v>
      </c>
      <c r="J169" s="6">
        <f t="shared" si="30"/>
        <v>1490.3999999999999</v>
      </c>
      <c r="K169" s="6">
        <f t="shared" si="31"/>
        <v>1557.8</v>
      </c>
      <c r="L169" s="6">
        <f t="shared" si="32"/>
        <v>1602.3999999999999</v>
      </c>
      <c r="M169" s="5" t="str">
        <f t="shared" si="33"/>
        <v/>
      </c>
      <c r="N169" t="str">
        <f t="shared" si="34"/>
        <v/>
      </c>
    </row>
    <row r="170" spans="1:14" x14ac:dyDescent="0.25">
      <c r="A170" s="11" vm="699">
        <v>45233</v>
      </c>
      <c r="B170" vm="700">
        <v>1399.4</v>
      </c>
      <c r="C170" vm="701">
        <v>1416.1994</v>
      </c>
      <c r="D170" vm="273">
        <v>1383.8</v>
      </c>
      <c r="E170" vm="326">
        <v>1395.6</v>
      </c>
      <c r="F170" s="6">
        <f t="shared" si="26"/>
        <v>1401.7333333333333</v>
      </c>
      <c r="G170" s="6">
        <f t="shared" si="27"/>
        <v>1370.2666666666667</v>
      </c>
      <c r="H170" s="6">
        <f t="shared" si="28"/>
        <v>1344.5333333333333</v>
      </c>
      <c r="I170" s="6">
        <f t="shared" si="29"/>
        <v>1313.0666666666666</v>
      </c>
      <c r="J170" s="6">
        <f t="shared" si="30"/>
        <v>1427.4666666666667</v>
      </c>
      <c r="K170" s="6">
        <f t="shared" si="31"/>
        <v>1458.9333333333334</v>
      </c>
      <c r="L170" s="6">
        <f t="shared" si="32"/>
        <v>1484.6666666666667</v>
      </c>
      <c r="M170" s="5" t="str">
        <f t="shared" si="33"/>
        <v/>
      </c>
      <c r="N170" t="str">
        <f t="shared" si="34"/>
        <v/>
      </c>
    </row>
    <row r="171" spans="1:14" x14ac:dyDescent="0.25">
      <c r="A171" s="11" vm="702">
        <v>45236</v>
      </c>
      <c r="B171" vm="420">
        <v>1391.8</v>
      </c>
      <c r="C171" vm="703">
        <v>1409.1004</v>
      </c>
      <c r="D171" vm="30">
        <v>1383.6</v>
      </c>
      <c r="E171" vm="704">
        <v>1405</v>
      </c>
      <c r="F171" s="6">
        <f t="shared" si="26"/>
        <v>1398.5331333333331</v>
      </c>
      <c r="G171" s="6">
        <f t="shared" si="27"/>
        <v>1380.8668666666663</v>
      </c>
      <c r="H171" s="6">
        <f t="shared" si="28"/>
        <v>1366.1337333333331</v>
      </c>
      <c r="I171" s="6">
        <f t="shared" si="29"/>
        <v>1348.4674666666663</v>
      </c>
      <c r="J171" s="6">
        <f t="shared" si="30"/>
        <v>1413.2662666666663</v>
      </c>
      <c r="K171" s="6">
        <f t="shared" si="31"/>
        <v>1430.9325333333331</v>
      </c>
      <c r="L171" s="6">
        <f t="shared" si="32"/>
        <v>1445.6656666666663</v>
      </c>
      <c r="M171" s="5" t="str">
        <f t="shared" si="33"/>
        <v/>
      </c>
      <c r="N171" t="str">
        <f t="shared" si="34"/>
        <v/>
      </c>
    </row>
    <row r="172" spans="1:14" x14ac:dyDescent="0.25">
      <c r="A172" s="11" vm="513">
        <v>45237</v>
      </c>
      <c r="B172" vm="514">
        <v>1410.6</v>
      </c>
      <c r="C172" vm="515">
        <v>1426.6</v>
      </c>
      <c r="D172" vm="516">
        <v>1398</v>
      </c>
      <c r="E172" vm="517">
        <v>1424.8</v>
      </c>
      <c r="F172" s="6">
        <f t="shared" si="26"/>
        <v>1399.2334666666666</v>
      </c>
      <c r="G172" s="6">
        <f t="shared" si="27"/>
        <v>1389.3665333333331</v>
      </c>
      <c r="H172" s="6">
        <f t="shared" si="28"/>
        <v>1373.7330666666664</v>
      </c>
      <c r="I172" s="6">
        <f t="shared" si="29"/>
        <v>1363.866133333333</v>
      </c>
      <c r="J172" s="6">
        <f t="shared" si="30"/>
        <v>1414.8669333333332</v>
      </c>
      <c r="K172" s="6">
        <f t="shared" si="31"/>
        <v>1424.7338666666667</v>
      </c>
      <c r="L172" s="6">
        <f t="shared" si="32"/>
        <v>1440.3673333333334</v>
      </c>
      <c r="M172" s="5" t="str">
        <f t="shared" si="33"/>
        <v>Likely up</v>
      </c>
      <c r="N172" vm="517">
        <f t="shared" si="34"/>
        <v>1424.8</v>
      </c>
    </row>
    <row r="173" spans="1:14" x14ac:dyDescent="0.25">
      <c r="A173" s="11" vm="518">
        <v>45238</v>
      </c>
      <c r="B173" vm="519">
        <v>1424.2</v>
      </c>
      <c r="C173" vm="8">
        <v>1436.8</v>
      </c>
      <c r="D173" vm="520">
        <v>1422.1593</v>
      </c>
      <c r="E173" vm="521">
        <v>1426.2</v>
      </c>
      <c r="F173" s="6">
        <f t="shared" si="26"/>
        <v>1416.4666666666665</v>
      </c>
      <c r="G173" s="6">
        <f t="shared" si="27"/>
        <v>1406.333333333333</v>
      </c>
      <c r="H173" s="6">
        <f t="shared" si="28"/>
        <v>1387.8666666666666</v>
      </c>
      <c r="I173" s="6">
        <f t="shared" si="29"/>
        <v>1377.7333333333331</v>
      </c>
      <c r="J173" s="6">
        <f t="shared" si="30"/>
        <v>1434.9333333333329</v>
      </c>
      <c r="K173" s="6">
        <f t="shared" si="31"/>
        <v>1445.0666666666664</v>
      </c>
      <c r="L173" s="6">
        <f t="shared" si="32"/>
        <v>1463.5333333333328</v>
      </c>
      <c r="M173" s="5" t="str">
        <f t="shared" si="33"/>
        <v/>
      </c>
      <c r="N173" t="str">
        <f t="shared" si="34"/>
        <v/>
      </c>
    </row>
    <row r="174" spans="1:14" x14ac:dyDescent="0.25">
      <c r="A174" s="11" vm="522">
        <v>45239</v>
      </c>
      <c r="B174" vm="523">
        <v>1435.6</v>
      </c>
      <c r="C174" vm="524">
        <v>1437.1304</v>
      </c>
      <c r="D174" vm="45">
        <v>1414</v>
      </c>
      <c r="E174" vm="525">
        <v>1415.4</v>
      </c>
      <c r="F174" s="6">
        <f t="shared" si="26"/>
        <v>1428.3864333333333</v>
      </c>
      <c r="G174" s="6">
        <f t="shared" si="27"/>
        <v>1419.9728666666667</v>
      </c>
      <c r="H174" s="6">
        <f t="shared" si="28"/>
        <v>1413.7457333333334</v>
      </c>
      <c r="I174" s="6">
        <f t="shared" si="29"/>
        <v>1405.3321666666668</v>
      </c>
      <c r="J174" s="6">
        <f t="shared" si="30"/>
        <v>1434.6135666666667</v>
      </c>
      <c r="K174" s="6">
        <f t="shared" si="31"/>
        <v>1443.0271333333333</v>
      </c>
      <c r="L174" s="6">
        <f t="shared" si="32"/>
        <v>1449.2542666666666</v>
      </c>
      <c r="M174" s="5" t="str">
        <f t="shared" si="33"/>
        <v>Possibly down</v>
      </c>
      <c r="N174" vm="525">
        <f t="shared" si="34"/>
        <v>1415.4</v>
      </c>
    </row>
    <row r="175" spans="1:14" x14ac:dyDescent="0.25">
      <c r="A175" s="11" vm="526">
        <v>45240</v>
      </c>
      <c r="B175" vm="233">
        <v>1412.8</v>
      </c>
      <c r="C175" vm="527">
        <v>1425.4001000000001</v>
      </c>
      <c r="D175" vm="528">
        <v>1388.6</v>
      </c>
      <c r="E175" vm="529">
        <v>1398.4</v>
      </c>
      <c r="F175" s="6">
        <f t="shared" si="26"/>
        <v>1422.1768</v>
      </c>
      <c r="G175" s="6">
        <f t="shared" si="27"/>
        <v>1407.2231999999999</v>
      </c>
      <c r="H175" s="6">
        <f t="shared" si="28"/>
        <v>1399.0463999999999</v>
      </c>
      <c r="I175" s="6">
        <f t="shared" si="29"/>
        <v>1384.0927999999999</v>
      </c>
      <c r="J175" s="6">
        <f t="shared" si="30"/>
        <v>1430.3535999999999</v>
      </c>
      <c r="K175" s="6">
        <f t="shared" si="31"/>
        <v>1445.3072</v>
      </c>
      <c r="L175" s="6">
        <f t="shared" si="32"/>
        <v>1453.4839999999999</v>
      </c>
      <c r="M175" s="5" t="str">
        <f t="shared" si="33"/>
        <v>Likely down</v>
      </c>
      <c r="N175" vm="529">
        <f t="shared" si="34"/>
        <v>1398.4</v>
      </c>
    </row>
    <row r="176" spans="1:14" x14ac:dyDescent="0.25">
      <c r="A176" s="11" vm="530">
        <v>45243</v>
      </c>
      <c r="B176" vm="531">
        <v>1408.4</v>
      </c>
      <c r="C176" vm="532">
        <v>1416.6</v>
      </c>
      <c r="D176" vm="533">
        <v>1401</v>
      </c>
      <c r="E176" vm="534">
        <v>1407.2</v>
      </c>
      <c r="F176" s="6">
        <f t="shared" si="26"/>
        <v>1404.1333666666669</v>
      </c>
      <c r="G176" s="6">
        <f t="shared" si="27"/>
        <v>1382.8666333333338</v>
      </c>
      <c r="H176" s="6">
        <f t="shared" si="28"/>
        <v>1367.3332666666668</v>
      </c>
      <c r="I176" s="6">
        <f t="shared" si="29"/>
        <v>1346.0665333333336</v>
      </c>
      <c r="J176" s="6">
        <f t="shared" si="30"/>
        <v>1419.6667333333339</v>
      </c>
      <c r="K176" s="6">
        <f t="shared" si="31"/>
        <v>1440.9334666666671</v>
      </c>
      <c r="L176" s="6">
        <f t="shared" si="32"/>
        <v>1456.4668333333341</v>
      </c>
      <c r="M176" s="5" t="str">
        <f t="shared" si="33"/>
        <v/>
      </c>
      <c r="N176" t="str">
        <f t="shared" si="34"/>
        <v/>
      </c>
    </row>
    <row r="177" spans="1:14" x14ac:dyDescent="0.25">
      <c r="A177" s="11" vm="535">
        <v>45244</v>
      </c>
      <c r="B177" vm="536">
        <v>1409.8</v>
      </c>
      <c r="C177" vm="537">
        <v>1418</v>
      </c>
      <c r="D177" vm="538">
        <v>1381.8535999999999</v>
      </c>
      <c r="E177" vm="539">
        <v>1383.4</v>
      </c>
      <c r="F177" s="6">
        <f t="shared" si="26"/>
        <v>1408.2666666666667</v>
      </c>
      <c r="G177" s="6">
        <f t="shared" si="27"/>
        <v>1399.9333333333334</v>
      </c>
      <c r="H177" s="6">
        <f t="shared" si="28"/>
        <v>1392.6666666666667</v>
      </c>
      <c r="I177" s="6">
        <f t="shared" si="29"/>
        <v>1384.3333333333335</v>
      </c>
      <c r="J177" s="6">
        <f t="shared" si="30"/>
        <v>1415.5333333333333</v>
      </c>
      <c r="K177" s="6">
        <f t="shared" si="31"/>
        <v>1423.8666666666666</v>
      </c>
      <c r="L177" s="6">
        <f t="shared" si="32"/>
        <v>1431.1333333333332</v>
      </c>
      <c r="M177" s="5" t="str">
        <f t="shared" si="33"/>
        <v>Definitely down</v>
      </c>
      <c r="N177" vm="539">
        <f t="shared" si="34"/>
        <v>1383.4</v>
      </c>
    </row>
    <row r="178" spans="1:14" x14ac:dyDescent="0.25">
      <c r="A178" s="11" vm="540">
        <v>45245</v>
      </c>
      <c r="B178" vm="395">
        <v>1387.2</v>
      </c>
      <c r="C178" vm="541">
        <v>1401.4</v>
      </c>
      <c r="D178" vm="32">
        <v>1378.2</v>
      </c>
      <c r="E178" vm="542">
        <v>1392.8</v>
      </c>
      <c r="F178" s="6">
        <f t="shared" si="26"/>
        <v>1394.4178666666667</v>
      </c>
      <c r="G178" s="6">
        <f t="shared" si="27"/>
        <v>1370.8357333333333</v>
      </c>
      <c r="H178" s="6">
        <f t="shared" si="28"/>
        <v>1358.2714666666666</v>
      </c>
      <c r="I178" s="6">
        <f t="shared" si="29"/>
        <v>1334.6893333333333</v>
      </c>
      <c r="J178" s="6">
        <f t="shared" si="30"/>
        <v>1406.9821333333334</v>
      </c>
      <c r="K178" s="6">
        <f t="shared" si="31"/>
        <v>1430.5642666666668</v>
      </c>
      <c r="L178" s="6">
        <f t="shared" si="32"/>
        <v>1443.1285333333335</v>
      </c>
      <c r="M178" s="5" t="str">
        <f t="shared" si="33"/>
        <v/>
      </c>
      <c r="N178" t="str">
        <f t="shared" si="34"/>
        <v/>
      </c>
    </row>
    <row r="179" spans="1:14" x14ac:dyDescent="0.25">
      <c r="A179" s="11" vm="543">
        <v>45246</v>
      </c>
      <c r="B179" vm="406">
        <v>1379.6</v>
      </c>
      <c r="C179" vm="544">
        <v>1397.4001000000001</v>
      </c>
      <c r="D179" vm="545">
        <v>1371.4001000000001</v>
      </c>
      <c r="E179" vm="261">
        <v>1382</v>
      </c>
      <c r="F179" s="6">
        <f t="shared" si="26"/>
        <v>1390.8000000000002</v>
      </c>
      <c r="G179" s="6">
        <f t="shared" si="27"/>
        <v>1380.2000000000003</v>
      </c>
      <c r="H179" s="6">
        <f t="shared" si="28"/>
        <v>1367.6000000000001</v>
      </c>
      <c r="I179" s="6">
        <f t="shared" si="29"/>
        <v>1357.0000000000002</v>
      </c>
      <c r="J179" s="6">
        <f t="shared" si="30"/>
        <v>1403.4000000000003</v>
      </c>
      <c r="K179" s="6">
        <f t="shared" si="31"/>
        <v>1414.0000000000002</v>
      </c>
      <c r="L179" s="6">
        <f t="shared" si="32"/>
        <v>1426.6000000000004</v>
      </c>
      <c r="M179" s="5" t="str">
        <f t="shared" si="33"/>
        <v/>
      </c>
      <c r="N179" t="str">
        <f t="shared" si="34"/>
        <v/>
      </c>
    </row>
    <row r="180" spans="1:14" x14ac:dyDescent="0.25">
      <c r="A180" s="11" vm="546">
        <v>45247</v>
      </c>
      <c r="B180" vm="18">
        <v>1389</v>
      </c>
      <c r="C180" vm="514">
        <v>1410.6</v>
      </c>
      <c r="D180" vm="270">
        <v>1376.2</v>
      </c>
      <c r="E180" vm="514">
        <v>1410.6</v>
      </c>
      <c r="F180" s="6">
        <f t="shared" si="26"/>
        <v>1383.6000666666666</v>
      </c>
      <c r="G180" s="6">
        <f t="shared" si="27"/>
        <v>1369.8000333333332</v>
      </c>
      <c r="H180" s="6">
        <f t="shared" si="28"/>
        <v>1357.6000666666666</v>
      </c>
      <c r="I180" s="6">
        <f t="shared" si="29"/>
        <v>1343.8000333333332</v>
      </c>
      <c r="J180" s="6">
        <f t="shared" si="30"/>
        <v>1395.8000333333332</v>
      </c>
      <c r="K180" s="6">
        <f t="shared" si="31"/>
        <v>1409.6000666666666</v>
      </c>
      <c r="L180" s="6">
        <f t="shared" si="32"/>
        <v>1421.8000333333332</v>
      </c>
      <c r="M180" s="5" t="str">
        <f t="shared" si="33"/>
        <v>Likely up</v>
      </c>
      <c r="N180" vm="514">
        <f t="shared" si="34"/>
        <v>1410.6</v>
      </c>
    </row>
    <row r="181" spans="1:14" x14ac:dyDescent="0.25">
      <c r="A181" s="11">
        <v>45250</v>
      </c>
      <c r="B181" s="18">
        <v>1410.2</v>
      </c>
      <c r="C181" s="18">
        <v>1419.8</v>
      </c>
      <c r="D181" s="18">
        <v>1384.4</v>
      </c>
      <c r="E181" s="18">
        <v>1408</v>
      </c>
      <c r="F181" s="6">
        <f t="shared" si="26"/>
        <v>1399.1333333333332</v>
      </c>
      <c r="G181" s="6">
        <f t="shared" si="27"/>
        <v>1387.6666666666665</v>
      </c>
      <c r="H181" s="6">
        <f t="shared" si="28"/>
        <v>1364.7333333333333</v>
      </c>
      <c r="I181" s="6">
        <f t="shared" si="29"/>
        <v>1353.2666666666667</v>
      </c>
      <c r="J181" s="6">
        <f t="shared" si="30"/>
        <v>1422.0666666666664</v>
      </c>
      <c r="K181" s="6">
        <f t="shared" si="31"/>
        <v>1433.5333333333331</v>
      </c>
      <c r="L181" s="6">
        <f t="shared" si="32"/>
        <v>1456.4666666666662</v>
      </c>
      <c r="M181" s="5" t="str">
        <f t="shared" si="33"/>
        <v/>
      </c>
      <c r="N181" t="str">
        <f t="shared" si="34"/>
        <v/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 1_2</vt:lpstr>
      <vt:lpstr>Fig 3_8</vt:lpstr>
      <vt:lpstr>Fig 9</vt:lpstr>
      <vt:lpstr>Fig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 Pecar</dc:creator>
  <cp:lastModifiedBy>Branko Pecar</cp:lastModifiedBy>
  <dcterms:created xsi:type="dcterms:W3CDTF">2023-10-30T11:54:13Z</dcterms:created>
  <dcterms:modified xsi:type="dcterms:W3CDTF">2023-11-22T14:34:55Z</dcterms:modified>
</cp:coreProperties>
</file>